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835" tabRatio="737" activeTab="2"/>
  </bookViews>
  <sheets>
    <sheet name="Code" sheetId="1" r:id="rId1"/>
    <sheet name="General" sheetId="2" r:id="rId2"/>
    <sheet name="craft" sheetId="3" r:id="rId3"/>
    <sheet name="occupation-1" sheetId="4" r:id="rId4"/>
    <sheet name="occupation-2" sheetId="5" r:id="rId5"/>
    <sheet name="PIVOT TABLE" sheetId="6" r:id="rId6"/>
    <sheet name="HH Analysis" sheetId="7" r:id="rId7"/>
    <sheet name="General Analysis" sheetId="8" r:id="rId8"/>
    <sheet name="Others" sheetId="9" r:id="rId9"/>
    <sheet name="stetwerk" sheetId="10" r:id="rId10"/>
  </sheets>
  <definedNames>
    <definedName name="_xlnm.Print_Area" localSheetId="7">'General Analysis'!$A$1:$E$110</definedName>
    <definedName name="_xlnm.Print_Area" localSheetId="6">'HH Analysis'!$A$1:$C$121</definedName>
  </definedNames>
  <calcPr fullCalcOnLoad="1"/>
  <pivotCaches>
    <pivotCache cacheId="5" r:id="rId11"/>
  </pivotCaches>
</workbook>
</file>

<file path=xl/sharedStrings.xml><?xml version="1.0" encoding="utf-8"?>
<sst xmlns="http://schemas.openxmlformats.org/spreadsheetml/2006/main" count="2730" uniqueCount="303">
  <si>
    <t>Occupation</t>
  </si>
  <si>
    <t>Craft</t>
  </si>
  <si>
    <t>Code</t>
  </si>
  <si>
    <t>cr</t>
  </si>
  <si>
    <t>Student/school</t>
  </si>
  <si>
    <t>Pension</t>
  </si>
  <si>
    <t>Teacher</t>
  </si>
  <si>
    <t>st</t>
  </si>
  <si>
    <t>Home/nothing/baby</t>
  </si>
  <si>
    <t>h</t>
  </si>
  <si>
    <t>HHNO</t>
  </si>
  <si>
    <t>Person</t>
  </si>
  <si>
    <t>Gender</t>
  </si>
  <si>
    <t>Age</t>
  </si>
  <si>
    <t>Income</t>
  </si>
  <si>
    <t>F</t>
  </si>
  <si>
    <t>M</t>
  </si>
  <si>
    <t>cr + beer making</t>
  </si>
  <si>
    <t>items2001</t>
  </si>
  <si>
    <t>items2000</t>
  </si>
  <si>
    <t>items1999</t>
  </si>
  <si>
    <t>income2001</t>
  </si>
  <si>
    <t>income1999</t>
  </si>
  <si>
    <t>income2000</t>
  </si>
  <si>
    <t>last2years</t>
  </si>
  <si>
    <t>3-5years</t>
  </si>
  <si>
    <t>5-10years</t>
  </si>
  <si>
    <t>more10years</t>
  </si>
  <si>
    <t>food+goods</t>
  </si>
  <si>
    <t>schoolfees</t>
  </si>
  <si>
    <t>schoolclothing</t>
  </si>
  <si>
    <t>clothing</t>
  </si>
  <si>
    <t>healthcosts</t>
  </si>
  <si>
    <t>ploughing</t>
  </si>
  <si>
    <t>seeds</t>
  </si>
  <si>
    <t>weeding</t>
  </si>
  <si>
    <t>fertilizers</t>
  </si>
  <si>
    <t>homemaintenance</t>
  </si>
  <si>
    <t>homebuilding</t>
  </si>
  <si>
    <t>livestockherding</t>
  </si>
  <si>
    <t>transport</t>
  </si>
  <si>
    <t>y</t>
  </si>
  <si>
    <t>village</t>
  </si>
  <si>
    <t>Mauvara</t>
  </si>
  <si>
    <t>comment</t>
  </si>
  <si>
    <t>cr + st</t>
  </si>
  <si>
    <t>Types of piecwork</t>
  </si>
  <si>
    <t>Food prepration</t>
  </si>
  <si>
    <t>clearing land</t>
  </si>
  <si>
    <t>hoeing</t>
  </si>
  <si>
    <t>husband is working out of the region</t>
  </si>
  <si>
    <t>most craft produced</t>
  </si>
  <si>
    <t>sept-jan</t>
  </si>
  <si>
    <t>oct-feb</t>
  </si>
  <si>
    <t>husband is Nyemba has 2 wifes</t>
  </si>
  <si>
    <t>husband is Nyemba has 3 wifes</t>
  </si>
  <si>
    <t>Mabushe</t>
  </si>
  <si>
    <t>aug-feb</t>
  </si>
  <si>
    <t>selling place</t>
  </si>
  <si>
    <t>Rundu</t>
  </si>
  <si>
    <t>Proportion</t>
  </si>
  <si>
    <t>48-96%</t>
  </si>
  <si>
    <t>51-68%</t>
  </si>
  <si>
    <t>68-90%</t>
  </si>
  <si>
    <t>p</t>
  </si>
  <si>
    <t>s</t>
  </si>
  <si>
    <t>t</t>
  </si>
  <si>
    <t>70-90%</t>
  </si>
  <si>
    <t>sept-feb</t>
  </si>
  <si>
    <t>60-80%</t>
  </si>
  <si>
    <t>Nyemba household</t>
  </si>
  <si>
    <t>Runduyarara</t>
  </si>
  <si>
    <t>aug-jan</t>
  </si>
  <si>
    <t>50-100%</t>
  </si>
  <si>
    <t>work in whk</t>
  </si>
  <si>
    <t>35-71%</t>
  </si>
  <si>
    <t>threshing for teachers</t>
  </si>
  <si>
    <t>Craft type</t>
  </si>
  <si>
    <t>Baskets</t>
  </si>
  <si>
    <t>mats + shelves</t>
  </si>
  <si>
    <t>jul-dec</t>
  </si>
  <si>
    <t>Wife is Nyemba, her husband has 3 wifes</t>
  </si>
  <si>
    <t>reed + mats</t>
  </si>
  <si>
    <t>PVC + bangles</t>
  </si>
  <si>
    <t>600 bangles per month</t>
  </si>
  <si>
    <t>along the road</t>
  </si>
  <si>
    <t>2nd wife of a teacher</t>
  </si>
  <si>
    <t>Kagcuva</t>
  </si>
  <si>
    <t>nov-feb</t>
  </si>
  <si>
    <t>employed at shankara</t>
  </si>
  <si>
    <t>3 wifes lives in the same homestead</t>
  </si>
  <si>
    <t>Shitemo</t>
  </si>
  <si>
    <t>police</t>
  </si>
  <si>
    <t>2nd wife</t>
  </si>
  <si>
    <t>beer making</t>
  </si>
  <si>
    <t>Ndonga</t>
  </si>
  <si>
    <t>has 3 wives</t>
  </si>
  <si>
    <t>GRN employer</t>
  </si>
  <si>
    <t>namco</t>
  </si>
  <si>
    <t>Mantjenya</t>
  </si>
  <si>
    <t>sep-oct</t>
  </si>
  <si>
    <t>Katondo</t>
  </si>
  <si>
    <t>has 2 wives</t>
  </si>
  <si>
    <t>aug-oct</t>
  </si>
  <si>
    <t>Ngone</t>
  </si>
  <si>
    <t>sept-nov</t>
  </si>
  <si>
    <t>sept-dec</t>
  </si>
  <si>
    <t>15-20</t>
  </si>
  <si>
    <t>number of crafts during productif period</t>
  </si>
  <si>
    <t>14-28</t>
  </si>
  <si>
    <t>18-24</t>
  </si>
  <si>
    <t>6-12</t>
  </si>
  <si>
    <t>5-10</t>
  </si>
  <si>
    <t>51 bangles per month</t>
  </si>
  <si>
    <t>Business (cuca shop+cattle)</t>
  </si>
  <si>
    <t>has 4 wives</t>
  </si>
  <si>
    <t>oct-dec</t>
  </si>
  <si>
    <t>may-oct</t>
  </si>
  <si>
    <t>oct-jan</t>
  </si>
  <si>
    <t>cr+employed by Rossing</t>
  </si>
  <si>
    <t>Pastor</t>
  </si>
  <si>
    <t>cr+employed</t>
  </si>
  <si>
    <t>Shankara</t>
  </si>
  <si>
    <t>employed by shitemo stores</t>
  </si>
  <si>
    <t>cattle</t>
  </si>
  <si>
    <t>Koro</t>
  </si>
  <si>
    <t>Two sister weave baskets</t>
  </si>
  <si>
    <t>Other income generating activities</t>
  </si>
  <si>
    <t>Palm bundles</t>
  </si>
  <si>
    <t>selling milk</t>
  </si>
  <si>
    <t>mahangu and sour milk porridge</t>
  </si>
  <si>
    <t>Lileria</t>
  </si>
  <si>
    <t xml:space="preserve">Husband works in windhoek and has 2 wives </t>
  </si>
  <si>
    <t>business (cuca shop)</t>
  </si>
  <si>
    <t>Mbremba</t>
  </si>
  <si>
    <t>Kapupehedi</t>
  </si>
  <si>
    <t>adult literacy trainer</t>
  </si>
  <si>
    <t>business</t>
  </si>
  <si>
    <t>Ncongco</t>
  </si>
  <si>
    <t>Near Kaudom border</t>
  </si>
  <si>
    <t>ploughing team</t>
  </si>
  <si>
    <t>grass bundles</t>
  </si>
  <si>
    <t>Makandu</t>
  </si>
  <si>
    <t>widow</t>
  </si>
  <si>
    <t>Shikenge</t>
  </si>
  <si>
    <t>Shughura</t>
  </si>
  <si>
    <t xml:space="preserve">soldier </t>
  </si>
  <si>
    <t>Mupapama</t>
  </si>
  <si>
    <t>Nyemba household- 2 basket weavers</t>
  </si>
  <si>
    <t>Builder</t>
  </si>
  <si>
    <t>Nampower</t>
  </si>
  <si>
    <t>wood carver</t>
  </si>
  <si>
    <t>Kaguni</t>
  </si>
  <si>
    <t>along the road, in Rundu and in other towns</t>
  </si>
  <si>
    <t>Wood</t>
  </si>
  <si>
    <t>Pottery</t>
  </si>
  <si>
    <t>Mile 20</t>
  </si>
  <si>
    <t>aug</t>
  </si>
  <si>
    <t>work for veterinary</t>
  </si>
  <si>
    <t>Mbeyo</t>
  </si>
  <si>
    <t>Count of HHNO</t>
  </si>
  <si>
    <t>Total</t>
  </si>
  <si>
    <t>Grand Total</t>
  </si>
  <si>
    <t>10-20</t>
  </si>
  <si>
    <t>Number of items produced by a household per year</t>
  </si>
  <si>
    <t>% hh</t>
  </si>
  <si>
    <t>&lt;200</t>
  </si>
  <si>
    <t>200-399</t>
  </si>
  <si>
    <t>400-599</t>
  </si>
  <si>
    <t>600-799</t>
  </si>
  <si>
    <t xml:space="preserve">No. of hh </t>
  </si>
  <si>
    <t>Annual income from selling baskets</t>
  </si>
  <si>
    <t>Less han 10</t>
  </si>
  <si>
    <t>20-30</t>
  </si>
  <si>
    <t>More than 30</t>
  </si>
  <si>
    <t>Total expenditure</t>
  </si>
  <si>
    <t>% of craft income</t>
  </si>
  <si>
    <t>Annual household expenditure</t>
  </si>
  <si>
    <t>income2001 (N$)</t>
  </si>
  <si>
    <t>N$</t>
  </si>
  <si>
    <t>&lt;2000</t>
  </si>
  <si>
    <t>2000-4999</t>
  </si>
  <si>
    <t>5000-8000</t>
  </si>
  <si>
    <t>&gt;8000</t>
  </si>
  <si>
    <t>craft income as % of expenditure</t>
  </si>
  <si>
    <t>Less than 5%</t>
  </si>
  <si>
    <t>5  - 15%</t>
  </si>
  <si>
    <t>16 - 25%</t>
  </si>
  <si>
    <t>26 - 35%</t>
  </si>
  <si>
    <t>More than 35%</t>
  </si>
  <si>
    <t>Average number of items produced by a household</t>
  </si>
  <si>
    <t>Average annual income from selling baskets</t>
  </si>
  <si>
    <t>Average annual expenditure</t>
  </si>
  <si>
    <t>Average craft income as percent of total expenditure</t>
  </si>
  <si>
    <t>Last 2 years</t>
  </si>
  <si>
    <t xml:space="preserve"> 3-5 years</t>
  </si>
  <si>
    <t xml:space="preserve"> 5-10 years</t>
  </si>
  <si>
    <t>More than 10 years</t>
  </si>
  <si>
    <t>1000-1999</t>
  </si>
  <si>
    <t>2000-2999</t>
  </si>
  <si>
    <t>3000-3999</t>
  </si>
  <si>
    <t>4000-5000</t>
  </si>
  <si>
    <t>&gt;5000</t>
  </si>
  <si>
    <t>Annual expenditure analysis</t>
  </si>
  <si>
    <t>Food and other goods</t>
  </si>
  <si>
    <t>&lt;100</t>
  </si>
  <si>
    <t>100-199</t>
  </si>
  <si>
    <t>200-299</t>
  </si>
  <si>
    <t>300-399</t>
  </si>
  <si>
    <t>400-500</t>
  </si>
  <si>
    <t>&gt;500</t>
  </si>
  <si>
    <t>400-499</t>
  </si>
  <si>
    <t>500-600</t>
  </si>
  <si>
    <t>&gt;600</t>
  </si>
  <si>
    <t>School fees (N$)</t>
  </si>
  <si>
    <t>Clothing (N$)</t>
  </si>
  <si>
    <t>Health cost (N$)</t>
  </si>
  <si>
    <t>Ploughing (N$)</t>
  </si>
  <si>
    <t>&gt;300</t>
  </si>
  <si>
    <t>&gt;301</t>
  </si>
  <si>
    <t>&gt;201</t>
  </si>
  <si>
    <t>101-200</t>
  </si>
  <si>
    <t>Weeding (N$)</t>
  </si>
  <si>
    <t>No hired labour for weeding</t>
  </si>
  <si>
    <t>1-100</t>
  </si>
  <si>
    <t>201-300</t>
  </si>
  <si>
    <t>Livestock herding (N$)</t>
  </si>
  <si>
    <t>No expenses</t>
  </si>
  <si>
    <t>200-300</t>
  </si>
  <si>
    <t>Transport (N$)</t>
  </si>
  <si>
    <t>No. of cash incomes</t>
  </si>
  <si>
    <t xml:space="preserve">Household cash income </t>
  </si>
  <si>
    <t>Occupation-2</t>
  </si>
  <si>
    <t>No. of people/hh</t>
  </si>
  <si>
    <t>farming</t>
  </si>
  <si>
    <t>kids</t>
  </si>
  <si>
    <t>employed</t>
  </si>
  <si>
    <t>pension</t>
  </si>
  <si>
    <t>school</t>
  </si>
  <si>
    <t>Total hh income (N$)</t>
  </si>
  <si>
    <t>&lt;7</t>
  </si>
  <si>
    <t>7-10</t>
  </si>
  <si>
    <t>11-15</t>
  </si>
  <si>
    <t>&gt;15</t>
  </si>
  <si>
    <t>Household characteristics</t>
  </si>
  <si>
    <t>No. of cash incomes/hh</t>
  </si>
  <si>
    <t>2000-3999</t>
  </si>
  <si>
    <t>4000-5999</t>
  </si>
  <si>
    <t>6000-7999</t>
  </si>
  <si>
    <t>8000-10000</t>
  </si>
  <si>
    <t>&gt;10000</t>
  </si>
  <si>
    <t>Income (N$)</t>
  </si>
  <si>
    <t>4-5</t>
  </si>
  <si>
    <t>2-3</t>
  </si>
  <si>
    <t>6-7</t>
  </si>
  <si>
    <t>&gt;8</t>
  </si>
  <si>
    <t>One cash income</t>
  </si>
  <si>
    <t>&lt;15</t>
  </si>
  <si>
    <t>15-24</t>
  </si>
  <si>
    <t>25-34</t>
  </si>
  <si>
    <t>35-44</t>
  </si>
  <si>
    <t>45-54</t>
  </si>
  <si>
    <t>55-64</t>
  </si>
  <si>
    <t>&gt;65</t>
  </si>
  <si>
    <t>No. of people</t>
  </si>
  <si>
    <t xml:space="preserve">% </t>
  </si>
  <si>
    <t>Stukwerk</t>
  </si>
  <si>
    <t>stukwerk</t>
  </si>
  <si>
    <t>Tribe</t>
  </si>
  <si>
    <t>No. of wives</t>
  </si>
  <si>
    <t>Nyemba</t>
  </si>
  <si>
    <t>kavango</t>
  </si>
  <si>
    <t>craft</t>
  </si>
  <si>
    <t>incomes</t>
  </si>
  <si>
    <t>&gt;4</t>
  </si>
  <si>
    <t>Business</t>
  </si>
  <si>
    <t>Employment</t>
  </si>
  <si>
    <t>No income</t>
  </si>
  <si>
    <t>Total hh</t>
  </si>
  <si>
    <t>% of hh</t>
  </si>
  <si>
    <t>Incomes</t>
  </si>
  <si>
    <t xml:space="preserve"> schoolfees</t>
  </si>
  <si>
    <t xml:space="preserve"> schoolclothing</t>
  </si>
  <si>
    <t xml:space="preserve"> clothing</t>
  </si>
  <si>
    <t xml:space="preserve"> healthcosts</t>
  </si>
  <si>
    <t xml:space="preserve"> ploughing</t>
  </si>
  <si>
    <t xml:space="preserve"> weeding</t>
  </si>
  <si>
    <t xml:space="preserve"> livestockherding</t>
  </si>
  <si>
    <t xml:space="preserve"> transport</t>
  </si>
  <si>
    <t xml:space="preserve"> Total expenditure</t>
  </si>
  <si>
    <t xml:space="preserve"> food+goods</t>
  </si>
  <si>
    <t>Main expenditure</t>
  </si>
  <si>
    <t>% of total expenditure</t>
  </si>
  <si>
    <t xml:space="preserve"> food and other goods</t>
  </si>
  <si>
    <t xml:space="preserve"> school fees</t>
  </si>
  <si>
    <t xml:space="preserve"> school clothing</t>
  </si>
  <si>
    <t xml:space="preserve"> health costs</t>
  </si>
  <si>
    <t xml:space="preserve"> livestock herding</t>
  </si>
  <si>
    <t>&gt;800</t>
  </si>
  <si>
    <t>No. of cr producers</t>
  </si>
  <si>
    <t>One producer</t>
  </si>
  <si>
    <t>Two or more</t>
  </si>
  <si>
    <r>
      <t xml:space="preserve">% of hh </t>
    </r>
    <r>
      <rPr>
        <b/>
        <sz val="10"/>
        <color indexed="10"/>
        <rFont val="Arial"/>
        <family val="2"/>
      </rPr>
      <t>without</t>
    </r>
    <r>
      <rPr>
        <b/>
        <sz val="10"/>
        <color indexed="48"/>
        <rFont val="Arial"/>
        <family val="2"/>
      </rPr>
      <t xml:space="preserve"> expenses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</si>
</sst>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%"/>
  </numFmts>
  <fonts count="15">
    <font>
      <sz val="10"/>
      <name val="MS Sans Serif"/>
      <family val="0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55"/>
      </bottom>
    </border>
    <border>
      <left style="double">
        <color indexed="9"/>
      </left>
      <right style="thin">
        <color indexed="9"/>
      </right>
      <top style="double">
        <color indexed="9"/>
      </top>
      <bottom style="double">
        <color indexed="55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55"/>
      </bottom>
    </border>
    <border>
      <left style="thin">
        <color indexed="9"/>
      </left>
      <right style="double">
        <color indexed="9"/>
      </right>
      <top style="double">
        <color indexed="9"/>
      </top>
      <bottom style="double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double">
        <color indexed="9"/>
      </right>
      <top>
        <color indexed="63"/>
      </top>
      <bottom style="double"/>
    </border>
    <border>
      <left style="double">
        <color indexed="9"/>
      </left>
      <right style="double">
        <color indexed="9"/>
      </right>
      <top>
        <color indexed="63"/>
      </top>
      <bottom style="double"/>
    </border>
    <border>
      <left style="double">
        <color indexed="9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9" fontId="5" fillId="0" borderId="1" xfId="2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9" fontId="5" fillId="0" borderId="0" xfId="21" applyFont="1" applyAlignment="1">
      <alignment/>
    </xf>
    <xf numFmtId="0" fontId="6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2" borderId="3" xfId="0" applyFont="1" applyFill="1" applyBorder="1" applyAlignment="1">
      <alignment/>
    </xf>
    <xf numFmtId="2" fontId="10" fillId="0" borderId="0" xfId="21" applyNumberFormat="1" applyFont="1" applyAlignment="1">
      <alignment/>
    </xf>
    <xf numFmtId="1" fontId="10" fillId="0" borderId="0" xfId="21" applyNumberFormat="1" applyFont="1" applyAlignment="1">
      <alignment/>
    </xf>
    <xf numFmtId="9" fontId="10" fillId="0" borderId="0" xfId="21" applyFont="1" applyAlignment="1">
      <alignment/>
    </xf>
    <xf numFmtId="0" fontId="12" fillId="0" borderId="0" xfId="0" applyFont="1" applyAlignment="1">
      <alignment/>
    </xf>
    <xf numFmtId="172" fontId="10" fillId="0" borderId="0" xfId="21" applyNumberFormat="1" applyFont="1" applyAlignment="1">
      <alignment/>
    </xf>
    <xf numFmtId="1" fontId="10" fillId="0" borderId="0" xfId="0" applyNumberFormat="1" applyFont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9" fontId="11" fillId="2" borderId="20" xfId="2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name val="Arial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U62" sheet="craft"/>
  </cacheSource>
  <cacheFields count="47">
    <cacheField name="HHNO">
      <sharedItems containsSemiMixedTypes="0" containsString="0" containsMixedTypes="0" containsNumber="1" containsInteger="1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9"/>
        <n v="30"/>
        <n v="28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62"/>
        <n v="63"/>
        <n v="64"/>
        <n v="65"/>
      </sharedItems>
    </cacheField>
    <cacheField name="village">
      <sharedItems containsMixedTypes="0" count="23">
        <s v="Mauvara"/>
        <s v="Mabushe"/>
        <s v="Runduyarara"/>
        <s v="Kagcuva"/>
        <s v="Shitemo"/>
        <s v="Ndonga"/>
        <s v="Mantjenya"/>
        <s v="Katondo"/>
        <s v="Ngone"/>
        <s v="Shankara"/>
        <s v="Koro"/>
        <s v="Lileria"/>
        <s v="Mbremba"/>
        <s v="Kapupehedi"/>
        <s v="Ncongco"/>
        <s v="Near Kaudom border"/>
        <s v="Makandu"/>
        <s v="Shikenge"/>
        <s v="Shughura"/>
        <s v="Mupapama"/>
        <s v="Kaguni"/>
        <s v="Mile 20"/>
        <s v="Mbeyo"/>
      </sharedItems>
    </cacheField>
    <cacheField name="No. of people/hh">
      <sharedItems containsSemiMixedTypes="0" containsString="0" containsMixedTypes="0" containsNumber="1" containsInteger="1" count="17">
        <n v="12"/>
        <n v="14"/>
        <n v="7"/>
        <n v="17"/>
        <n v="20"/>
        <n v="21"/>
        <n v="15"/>
        <n v="16"/>
        <n v="11"/>
        <n v="10"/>
        <n v="9"/>
        <n v="5"/>
        <n v="6"/>
        <n v="13"/>
        <n v="8"/>
        <n v="4"/>
        <n v="18"/>
      </sharedItems>
    </cacheField>
    <cacheField name="No. of cash incomes">
      <sharedItems containsSemiMixedTypes="0" containsString="0" containsMixedTypes="0" containsNumber="1" containsInteger="1" count="9">
        <n v="3"/>
        <n v="7"/>
        <n v="2"/>
        <n v="8"/>
        <n v="5"/>
        <n v="6"/>
        <n v="4"/>
        <n v="1"/>
        <n v="9"/>
      </sharedItems>
    </cacheField>
    <cacheField name="Total hh income (N$)">
      <sharedItems containsSemiMixedTypes="0" containsString="0" containsMixedTypes="0" containsNumber="1" containsInteger="1"/>
    </cacheField>
    <cacheField name="Craft type">
      <sharedItems containsMixedTypes="0" count="6">
        <s v="Baskets"/>
        <s v="mats + shelves"/>
        <s v="reed + mats"/>
        <s v="PVC + bangles"/>
        <s v="Wood"/>
        <s v="Pottery"/>
      </sharedItems>
    </cacheField>
    <cacheField name="items2001">
      <sharedItems containsSemiMixedTypes="0" containsString="0" containsMixedTypes="0" containsNumber="1" containsInteger="1" count="28">
        <n v="29"/>
        <n v="22"/>
        <n v="25"/>
        <n v="26"/>
        <n v="30"/>
        <n v="12"/>
        <n v="14"/>
        <n v="300"/>
        <n v="134"/>
        <n v="1050"/>
        <n v="18"/>
        <n v="21"/>
        <n v="3"/>
        <n v="28"/>
        <n v="32"/>
        <n v="40"/>
        <n v="15"/>
        <n v="24"/>
        <n v="6"/>
        <n v="1"/>
        <n v="8"/>
        <n v="44"/>
        <n v="20"/>
        <n v="16"/>
        <n v="36"/>
        <n v="60"/>
        <n v="35"/>
        <n v="100"/>
      </sharedItems>
    </cacheField>
    <cacheField name="items2000">
      <sharedItems containsString="0" containsBlank="1" containsMixedTypes="0" containsNumber="1" containsInteger="1" count="26">
        <n v="24"/>
        <n v="15"/>
        <n v="20"/>
        <n v="26"/>
        <n v="8"/>
        <n v="9"/>
        <n v="100"/>
        <n v="50"/>
        <n v="750"/>
        <n v="10"/>
        <m/>
        <n v="18"/>
        <n v="17"/>
        <n v="33"/>
        <n v="25"/>
        <n v="6"/>
        <n v="4"/>
        <n v="5"/>
        <n v="19"/>
        <n v="36"/>
        <n v="16"/>
        <n v="14"/>
        <n v="31"/>
        <n v="28"/>
        <n v="12"/>
        <n v="95"/>
      </sharedItems>
    </cacheField>
    <cacheField name="items1999">
      <sharedItems containsString="0" containsBlank="1" containsMixedTypes="0" containsNumber="1" containsInteger="1" count="20">
        <n v="19"/>
        <n v="12"/>
        <n v="18"/>
        <n v="23"/>
        <n v="24"/>
        <m/>
        <n v="5"/>
        <n v="280"/>
        <n v="7"/>
        <n v="27"/>
        <n v="20"/>
        <n v="9"/>
        <n v="15"/>
        <n v="28"/>
        <n v="8"/>
        <n v="10"/>
        <n v="16"/>
        <n v="6"/>
        <n v="40"/>
        <n v="90"/>
      </sharedItems>
    </cacheField>
    <cacheField name="income2001">
      <sharedItems containsSemiMixedTypes="0" containsString="0" containsMixedTypes="0" containsNumber="1" containsInteger="1"/>
    </cacheField>
    <cacheField name="income2000">
      <sharedItems containsMixedTypes="1" containsNumber="1" containsInteger="1"/>
    </cacheField>
    <cacheField name="income1999">
      <sharedItems containsString="0" containsBlank="1" containsMixedTypes="0" containsNumber="1" containsInteger="1" count="24">
        <n v="475"/>
        <n v="250"/>
        <n v="400"/>
        <n v="460"/>
        <n v="490"/>
        <m/>
        <n v="60"/>
        <n v="1000"/>
        <n v="200"/>
        <n v="350"/>
        <n v="800"/>
        <n v="500"/>
        <n v="450"/>
        <n v="300"/>
        <n v="160"/>
        <n v="180"/>
        <n v="230"/>
        <n v="190"/>
        <n v="380"/>
        <n v="480"/>
        <n v="150"/>
        <n v="120"/>
        <n v="2000"/>
        <n v="1800"/>
      </sharedItems>
    </cacheField>
    <cacheField name="last2years">
      <sharedItems containsBlank="1" containsMixedTypes="0" count="2">
        <m/>
        <s v="y"/>
      </sharedItems>
    </cacheField>
    <cacheField name="3-5years">
      <sharedItems containsBlank="1" containsMixedTypes="0" count="2">
        <m/>
        <s v="y"/>
      </sharedItems>
    </cacheField>
    <cacheField name="5-10years">
      <sharedItems containsBlank="1" containsMixedTypes="0" count="2">
        <s v="y"/>
        <m/>
      </sharedItems>
    </cacheField>
    <cacheField name="more10years">
      <sharedItems containsBlank="1" containsMixedTypes="0" count="2">
        <m/>
        <s v="y"/>
      </sharedItems>
    </cacheField>
    <cacheField name="food+goods">
      <sharedItems containsSemiMixedTypes="0" containsString="0" containsMixedTypes="0" containsNumber="1" containsInteger="1" count="26">
        <n v="4000"/>
        <n v="5200"/>
        <n v="2200"/>
        <n v="3200"/>
        <n v="6400"/>
        <n v="4400"/>
        <n v="5440"/>
        <n v="6800"/>
        <n v="2000"/>
        <n v="3000"/>
        <n v="2550"/>
        <n v="2300"/>
        <n v="1200"/>
        <n v="2400"/>
        <n v="1800"/>
        <n v="1500"/>
        <n v="4840"/>
        <n v="1600"/>
        <n v="1000"/>
        <n v="6000"/>
        <n v="2500"/>
        <n v="5000"/>
        <n v="4800"/>
        <n v="3600"/>
        <n v="4320"/>
        <n v="3300"/>
      </sharedItems>
    </cacheField>
    <cacheField name="schoolfees">
      <sharedItems containsSemiMixedTypes="0" containsString="0" containsMixedTypes="0" containsNumber="1" containsInteger="1"/>
    </cacheField>
    <cacheField name="schoolclothing">
      <sharedItems containsSemiMixedTypes="0" containsString="0" containsMixedTypes="0" containsNumber="1" containsInteger="1" count="16">
        <n v="150"/>
        <n v="400"/>
        <n v="300"/>
        <n v="0"/>
        <n v="200"/>
        <n v="100"/>
        <n v="320"/>
        <n v="600"/>
        <n v="805"/>
        <n v="500"/>
        <n v="1200"/>
        <n v="450"/>
        <n v="750"/>
        <n v="1050"/>
        <n v="800"/>
        <n v="4450"/>
      </sharedItems>
    </cacheField>
    <cacheField name="clothing">
      <sharedItems containsSemiMixedTypes="0" containsString="0" containsMixedTypes="0" containsNumber="1" containsInteger="1" count="13">
        <n v="150"/>
        <n v="300"/>
        <n v="280"/>
        <n v="100"/>
        <n v="200"/>
        <n v="0"/>
        <n v="600"/>
        <n v="140"/>
        <n v="350"/>
        <n v="400"/>
        <n v="500"/>
        <n v="1000"/>
        <n v="50"/>
      </sharedItems>
    </cacheField>
    <cacheField name="healthcosts">
      <sharedItems containsSemiMixedTypes="0" containsString="0" containsMixedTypes="0" containsNumber="1" containsInteger="1" count="18">
        <n v="80"/>
        <n v="60"/>
        <n v="70"/>
        <n v="40"/>
        <n v="148"/>
        <n v="120"/>
        <n v="150"/>
        <n v="16"/>
        <n v="180"/>
        <n v="100"/>
        <n v="200"/>
        <n v="500"/>
        <n v="20"/>
        <n v="300"/>
        <n v="800"/>
        <n v="144"/>
        <n v="88"/>
        <n v="450"/>
      </sharedItems>
    </cacheField>
    <cacheField name="ploughing">
      <sharedItems containsSemiMixedTypes="0" containsString="0" containsMixedTypes="0" containsNumber="1" containsInteger="1" count="20">
        <n v="350"/>
        <n v="270"/>
        <n v="0"/>
        <n v="50"/>
        <n v="150"/>
        <n v="40"/>
        <n v="130"/>
        <n v="80"/>
        <n v="600"/>
        <n v="500"/>
        <n v="400"/>
        <n v="240"/>
        <n v="200"/>
        <n v="300"/>
        <n v="100"/>
        <n v="700"/>
        <n v="560"/>
        <n v="250"/>
        <n v="880"/>
        <n v="800"/>
      </sharedItems>
    </cacheField>
    <cacheField name="seeds">
      <sharedItems containsSemiMixedTypes="0" containsString="0" containsMixedTypes="0" containsNumber="1" containsInteger="1" count="1">
        <n v="0"/>
      </sharedItems>
    </cacheField>
    <cacheField name="weeding">
      <sharedItems containsSemiMixedTypes="0" containsString="0" containsMixedTypes="0" containsNumber="1" containsInteger="1" count="12">
        <n v="0"/>
        <n v="200"/>
        <n v="1000"/>
        <n v="500"/>
        <n v="300"/>
        <n v="385"/>
        <n v="250"/>
        <n v="280"/>
        <n v="120"/>
        <n v="600"/>
        <n v="400"/>
        <n v="210"/>
      </sharedItems>
    </cacheField>
    <cacheField name="fertilizers">
      <sharedItems containsSemiMixedTypes="0" containsString="0" containsMixedTypes="0" containsNumber="1" containsInteger="1" count="1">
        <n v="0"/>
      </sharedItems>
    </cacheField>
    <cacheField name="homemaintenance">
      <sharedItems containsSemiMixedTypes="0" containsString="0" containsMixedTypes="0" containsNumber="1" containsInteger="1" count="2">
        <n v="0"/>
        <n v="1000"/>
      </sharedItems>
    </cacheField>
    <cacheField name="homebuilding">
      <sharedItems containsSemiMixedTypes="0" containsString="0" containsMixedTypes="0" containsNumber="1" containsInteger="1" count="4">
        <n v="0"/>
        <n v="200"/>
        <n v="1000"/>
        <n v="500"/>
      </sharedItems>
    </cacheField>
    <cacheField name="livestockherding">
      <sharedItems containsSemiMixedTypes="0" containsString="0" containsMixedTypes="0" containsNumber="1" containsInteger="1" count="7">
        <n v="0"/>
        <n v="300"/>
        <n v="100"/>
        <n v="150"/>
        <n v="500"/>
        <n v="200"/>
        <n v="2000"/>
      </sharedItems>
    </cacheField>
    <cacheField name="transport">
      <sharedItems containsSemiMixedTypes="0" containsString="0" containsMixedTypes="0" containsNumber="1" containsInteger="1" count="22">
        <n v="280"/>
        <n v="100"/>
        <n v="250"/>
        <n v="50"/>
        <n v="480"/>
        <n v="200"/>
        <n v="240"/>
        <n v="400"/>
        <n v="40"/>
        <n v="300"/>
        <n v="132"/>
        <n v="110"/>
        <n v="154"/>
        <n v="180"/>
        <n v="150"/>
        <n v="0"/>
        <n v="60"/>
        <n v="340"/>
        <n v="105"/>
        <n v="170"/>
        <n v="700"/>
        <n v="500"/>
      </sharedItems>
    </cacheField>
    <cacheField name="Total expenditure">
      <sharedItems containsSemiMixedTypes="0" containsString="0" containsMixedTypes="0" containsNumber="1" containsInteger="1"/>
    </cacheField>
    <cacheField name="% of craft income">
      <sharedItems containsSemiMixedTypes="0" containsString="0" containsMixedTypes="0" containsNumber="1" count="61">
        <n v="0.14602803738317757"/>
        <n v="0.0881975625400898"/>
        <n v="0.1941747572815534"/>
        <n v="0.14136581122227054"/>
        <n v="0.11835278858625162"/>
        <n v="0.034580320653882425"/>
        <n v="0.032790724909239954"/>
        <n v="0.09090909090909091"/>
        <n v="0.5481120584652862"/>
        <n v="0.31778656126482213"/>
        <n v="0.5066344993968637"/>
        <n v="0.09458749343142407"/>
        <n v="0.08764044943820225"/>
        <n v="0.019398642095053348"/>
        <n v="0.1290748898678414"/>
        <n v="0.18416712479384276"/>
        <n v="0.14956562573374033"/>
        <n v="0.15497076023391812"/>
        <n v="0.268957788569294"/>
        <n v="0.308868501529052"/>
        <n v="0.31862745098039214"/>
        <n v="0.2511415525114155"/>
        <n v="0.061788617886178863"/>
        <n v="0.24900398406374502"/>
        <n v="0.19607843137254902"/>
        <n v="0.053776853776853775"/>
        <n v="0.2003853564547206"/>
        <n v="0.14617691154422788"/>
        <n v="0.0528928309870616"/>
        <n v="0.1721311475409836"/>
        <n v="0.04801200300075019"/>
        <n v="0.014710208884966167"/>
        <n v="0.02803476310625175"/>
        <n v="0.006750122729504173"/>
        <n v="0.024469820554649267"/>
        <n v="0.3274215552523875"/>
        <n v="0.19882796149016324"/>
        <n v="0.14613778705636743"/>
        <n v="0.10423452768729642"/>
        <n v="0.30913978494623656"/>
        <n v="0.06973684210526315"/>
        <n v="0.2689655172413793"/>
        <n v="0.17017828200972449"/>
        <n v="0.07835820895522388"/>
        <n v="0.41262135922330095"/>
        <n v="0.23946360153256704"/>
        <n v="0.32124352331606215"/>
        <n v="0.1214574898785425"/>
        <n v="0.19161676646706588"/>
        <n v="0.47098718914845517"/>
        <n v="0.46728395061728395"/>
        <n v="0.1069594980034227"/>
        <n v="0.12044270833333333"/>
        <n v="0.07204610951008646"/>
        <n v="0.034782608695652174"/>
        <n v="0.09748290411756147"/>
        <n v="0.02781456953642384"/>
        <n v="1.1406844106463878"/>
        <n v="0.3018867924528302"/>
        <n v="1.12"/>
        <n v="0.1384083044982699"/>
      </sharedItems>
    </cacheField>
    <cacheField name="Tribe">
      <sharedItems containsMixedTypes="0" count="2">
        <s v="Nyemba"/>
        <s v="kavango"/>
      </sharedItems>
    </cacheField>
    <cacheField name="No. of wives">
      <sharedItems containsMixedTypes="1" containsNumber="1" containsInteger="1" count="6">
        <n v="3"/>
        <n v="1"/>
        <n v="2"/>
        <n v="4"/>
        <n v="0"/>
        <s v="widow"/>
      </sharedItems>
    </cacheField>
    <cacheField name="comment">
      <sharedItems containsBlank="1" containsMixedTypes="0" count="16">
        <s v="husband is Nyemba has 3 wifes"/>
        <s v="husband is working out of the region"/>
        <s v="husband is Nyemba has 2 wifes"/>
        <s v="Nyemba household"/>
        <m/>
        <s v="Wife is Nyemba, her husband has 3 wifes"/>
        <s v="2nd wife of a teacher"/>
        <s v="3 wifes lives in the same homestead"/>
        <s v="2nd wife"/>
        <s v="has 3 wives"/>
        <s v="has 2 wives"/>
        <s v="has 4 wives"/>
        <s v="Two sister weave baskets"/>
        <s v="Husband works in windhoek and has 2 wives "/>
        <s v="widow"/>
        <s v="Nyemba household- 2 basket weavers"/>
      </sharedItems>
    </cacheField>
    <cacheField name="food+goods2">
      <sharedItems containsSemiMixedTypes="0" containsString="0" containsMixedTypes="0" containsNumber="1"/>
    </cacheField>
    <cacheField name="schoolfees2">
      <sharedItems containsSemiMixedTypes="0" containsString="0" containsMixedTypes="0" containsNumber="1"/>
    </cacheField>
    <cacheField name="schoolclothing2">
      <sharedItems containsSemiMixedTypes="0" containsString="0" containsMixedTypes="0" containsNumber="1"/>
    </cacheField>
    <cacheField name="clothing2">
      <sharedItems containsSemiMixedTypes="0" containsString="0" containsMixedTypes="0" containsNumber="1"/>
    </cacheField>
    <cacheField name="healthcosts2">
      <sharedItems containsSemiMixedTypes="0" containsString="0" containsMixedTypes="0" containsNumber="1"/>
    </cacheField>
    <cacheField name="ploughing2">
      <sharedItems containsSemiMixedTypes="0" containsString="0" containsMixedTypes="0" containsNumber="1"/>
    </cacheField>
    <cacheField name="seeds2">
      <sharedItems containsSemiMixedTypes="0" containsString="0" containsMixedTypes="0" containsNumber="1" containsInteger="1" count="1">
        <n v="0"/>
      </sharedItems>
    </cacheField>
    <cacheField name="weeding2">
      <sharedItems containsSemiMixedTypes="0" containsString="0" containsMixedTypes="0" containsNumber="1" count="19">
        <n v="0"/>
        <n v="0.030450669914738125"/>
        <n v="0.2247191011235955"/>
        <n v="0.09699321047526673"/>
        <n v="0.08246289169873557"/>
        <n v="0.0469593801361822"/>
        <n v="0.08771929824561403"/>
        <n v="0.1438177063877475"/>
        <n v="0.09512937595129375"/>
        <n v="0.11244377811094453"/>
        <n v="0.02278460411750346"/>
        <n v="0.029420417769932334"/>
        <n v="0.01682085786375105"/>
        <n v="0.06136475208640157"/>
        <n v="0.061174551386623165"/>
        <n v="0.05263157894736842"/>
        <n v="0.12574850299401197"/>
        <n v="0.1426126640045636"/>
        <n v="0.03460207612456748"/>
      </sharedItems>
    </cacheField>
    <cacheField name="fertilizers2">
      <sharedItems containsSemiMixedTypes="0" containsString="0" containsMixedTypes="0" containsNumber="1" containsInteger="1" count="1">
        <n v="0"/>
      </sharedItems>
    </cacheField>
    <cacheField name="homemaintenance2">
      <sharedItems containsSemiMixedTypes="0" containsString="0" containsMixedTypes="0" containsNumber="1" count="3">
        <n v="0"/>
        <n v="0.16260162601626016"/>
        <n v="0.08137358613394093"/>
      </sharedItems>
    </cacheField>
    <cacheField name="homebuilding2">
      <sharedItems containsSemiMixedTypes="0" containsString="0" containsMixedTypes="0" containsNumber="1" count="7">
        <n v="0"/>
        <n v="0.038797284190106696"/>
        <n v="0.16260162601626016"/>
        <n v="0.08137358613394093"/>
        <n v="0.06136475208640157"/>
        <n v="0.10195758564437195"/>
        <n v="0.12135922330097088"/>
      </sharedItems>
    </cacheField>
    <cacheField name="livestockherding2">
      <sharedItems containsSemiMixedTypes="0" containsString="0" containsMixedTypes="0" containsNumber="1" count="18">
        <n v="0"/>
        <n v="0.03513291954561424"/>
        <n v="0.015225334957369063"/>
        <n v="0.06607929515418502"/>
        <n v="0.04123144584936778"/>
        <n v="0.0704390702042733"/>
        <n v="0.08130081300813008"/>
        <n v="0.04068679306697046"/>
        <n v="0.014710208884966167"/>
        <n v="0.012272950417280314"/>
        <n v="0.020391517128874388"/>
        <n v="0.05219206680584551"/>
        <n v="0.039473684210526314"/>
        <n v="0.03731343283582089"/>
        <n v="0.014614541468761417"/>
        <n v="0.07274843590862796"/>
        <n v="0.26490066225165565"/>
        <n v="0.03460207612456748"/>
      </sharedItems>
    </cacheField>
    <cacheField name="transport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67" firstHeaderRow="2" firstDataRow="2" firstDataCol="1"/>
  <pivotFields count="4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2">
      <items count="62">
        <item x="33"/>
        <item x="31"/>
        <item x="13"/>
        <item x="34"/>
        <item x="56"/>
        <item x="32"/>
        <item x="6"/>
        <item x="5"/>
        <item x="54"/>
        <item x="30"/>
        <item x="28"/>
        <item x="25"/>
        <item x="22"/>
        <item x="40"/>
        <item x="53"/>
        <item x="43"/>
        <item x="12"/>
        <item x="1"/>
        <item x="7"/>
        <item x="11"/>
        <item x="55"/>
        <item x="38"/>
        <item x="51"/>
        <item x="4"/>
        <item x="52"/>
        <item x="47"/>
        <item x="14"/>
        <item x="60"/>
        <item x="3"/>
        <item x="0"/>
        <item x="37"/>
        <item x="27"/>
        <item x="16"/>
        <item x="17"/>
        <item x="42"/>
        <item x="29"/>
        <item x="15"/>
        <item x="48"/>
        <item x="2"/>
        <item x="24"/>
        <item x="36"/>
        <item x="26"/>
        <item x="45"/>
        <item x="23"/>
        <item x="21"/>
        <item x="18"/>
        <item x="41"/>
        <item x="58"/>
        <item x="19"/>
        <item x="39"/>
        <item x="9"/>
        <item x="20"/>
        <item x="46"/>
        <item x="35"/>
        <item x="44"/>
        <item x="50"/>
        <item x="49"/>
        <item x="10"/>
        <item x="8"/>
        <item x="59"/>
        <item x="5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</pivotFields>
  <rowFields count="1">
    <field x="3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Count of HHNO" fld="0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22.421875" style="14" customWidth="1"/>
    <col min="2" max="16384" width="9.140625" style="14" customWidth="1"/>
  </cols>
  <sheetData>
    <row r="1" spans="1:2" ht="16.5" thickBot="1" thickTop="1">
      <c r="A1" s="13" t="s">
        <v>0</v>
      </c>
      <c r="B1" s="13" t="s">
        <v>2</v>
      </c>
    </row>
    <row r="2" spans="1:2" ht="15" thickTop="1">
      <c r="A2" s="14" t="s">
        <v>1</v>
      </c>
      <c r="B2" s="14" t="s">
        <v>3</v>
      </c>
    </row>
    <row r="3" spans="1:2" ht="14.25">
      <c r="A3" s="14" t="s">
        <v>4</v>
      </c>
      <c r="B3" s="14" t="s">
        <v>65</v>
      </c>
    </row>
    <row r="4" spans="1:2" ht="14.25">
      <c r="A4" s="14" t="s">
        <v>5</v>
      </c>
      <c r="B4" s="14" t="s">
        <v>64</v>
      </c>
    </row>
    <row r="5" spans="1:2" ht="14.25">
      <c r="A5" s="14" t="s">
        <v>6</v>
      </c>
      <c r="B5" s="14" t="s">
        <v>66</v>
      </c>
    </row>
    <row r="6" spans="1:2" ht="14.25">
      <c r="A6" s="14" t="s">
        <v>266</v>
      </c>
      <c r="B6" s="14" t="s">
        <v>7</v>
      </c>
    </row>
    <row r="7" spans="1:2" ht="14.25">
      <c r="A7" s="14" t="s">
        <v>8</v>
      </c>
      <c r="B7" s="14" t="s">
        <v>9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6384" width="37.421875" style="2" customWidth="1"/>
  </cols>
  <sheetData>
    <row r="1" spans="1:2" ht="16.5" thickBot="1" thickTop="1">
      <c r="A1" s="13" t="s">
        <v>46</v>
      </c>
      <c r="B1" s="13" t="s">
        <v>127</v>
      </c>
    </row>
    <row r="2" spans="1:2" ht="13.5" thickTop="1">
      <c r="A2" s="2" t="s">
        <v>47</v>
      </c>
      <c r="B2" s="54" t="s">
        <v>128</v>
      </c>
    </row>
    <row r="3" spans="1:2" ht="12.75">
      <c r="A3" s="2" t="s">
        <v>48</v>
      </c>
      <c r="B3" s="2" t="s">
        <v>129</v>
      </c>
    </row>
    <row r="4" spans="1:2" ht="12.75">
      <c r="A4" s="2" t="s">
        <v>49</v>
      </c>
      <c r="B4" s="2" t="s">
        <v>130</v>
      </c>
    </row>
    <row r="5" spans="1:2" ht="12.75">
      <c r="A5" s="2" t="s">
        <v>35</v>
      </c>
      <c r="B5" s="2" t="s">
        <v>140</v>
      </c>
    </row>
    <row r="6" spans="1:2" ht="12.75">
      <c r="A6" s="2" t="s">
        <v>76</v>
      </c>
      <c r="B6" s="2" t="s">
        <v>141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4" width="9.140625" style="14" customWidth="1"/>
    <col min="5" max="6" width="24.57421875" style="14" customWidth="1"/>
    <col min="7" max="16384" width="9.140625" style="14" customWidth="1"/>
  </cols>
  <sheetData>
    <row r="1" spans="1:7" ht="21" customHeight="1" thickBot="1">
      <c r="A1" s="16" t="s">
        <v>10</v>
      </c>
      <c r="B1" s="16" t="s">
        <v>11</v>
      </c>
      <c r="C1" s="16" t="s">
        <v>12</v>
      </c>
      <c r="D1" s="16" t="s">
        <v>13</v>
      </c>
      <c r="E1" s="16" t="s">
        <v>0</v>
      </c>
      <c r="F1" s="16" t="s">
        <v>232</v>
      </c>
      <c r="G1" s="16" t="s">
        <v>14</v>
      </c>
    </row>
    <row r="2" spans="1:7" ht="15" thickTop="1">
      <c r="A2" s="14">
        <v>1</v>
      </c>
      <c r="B2" s="14">
        <v>1</v>
      </c>
      <c r="C2" s="14" t="s">
        <v>15</v>
      </c>
      <c r="D2" s="14">
        <v>32</v>
      </c>
      <c r="E2" s="14" t="s">
        <v>17</v>
      </c>
      <c r="F2" s="14" t="s">
        <v>267</v>
      </c>
      <c r="G2" s="14">
        <v>1910</v>
      </c>
    </row>
    <row r="3" spans="1:6" ht="14.25">
      <c r="A3" s="14">
        <v>1</v>
      </c>
      <c r="B3" s="14">
        <v>2</v>
      </c>
      <c r="C3" s="14" t="s">
        <v>16</v>
      </c>
      <c r="D3" s="14">
        <v>12</v>
      </c>
      <c r="E3" s="14" t="s">
        <v>65</v>
      </c>
      <c r="F3" s="14" t="s">
        <v>238</v>
      </c>
    </row>
    <row r="4" spans="1:6" ht="14.25">
      <c r="A4" s="14">
        <v>1</v>
      </c>
      <c r="B4" s="14">
        <v>3</v>
      </c>
      <c r="C4" s="14" t="s">
        <v>15</v>
      </c>
      <c r="D4" s="14">
        <v>8</v>
      </c>
      <c r="E4" s="14" t="s">
        <v>65</v>
      </c>
      <c r="F4" s="14" t="s">
        <v>238</v>
      </c>
    </row>
    <row r="5" spans="1:6" ht="14.25">
      <c r="A5" s="14">
        <v>1</v>
      </c>
      <c r="B5" s="14">
        <v>4</v>
      </c>
      <c r="C5" s="14" t="s">
        <v>16</v>
      </c>
      <c r="D5" s="14">
        <v>7</v>
      </c>
      <c r="E5" s="14" t="s">
        <v>65</v>
      </c>
      <c r="F5" s="14" t="s">
        <v>238</v>
      </c>
    </row>
    <row r="6" spans="1:6" ht="14.25">
      <c r="A6" s="14">
        <v>1</v>
      </c>
      <c r="B6" s="14">
        <v>5</v>
      </c>
      <c r="C6" s="14" t="s">
        <v>15</v>
      </c>
      <c r="D6" s="14">
        <v>1</v>
      </c>
      <c r="E6" s="14" t="s">
        <v>9</v>
      </c>
      <c r="F6" s="14" t="s">
        <v>235</v>
      </c>
    </row>
    <row r="7" spans="1:6" ht="14.25">
      <c r="A7" s="14">
        <v>1</v>
      </c>
      <c r="B7" s="14">
        <v>6</v>
      </c>
      <c r="C7" s="14" t="s">
        <v>16</v>
      </c>
      <c r="D7" s="14">
        <v>1</v>
      </c>
      <c r="E7" s="14" t="s">
        <v>9</v>
      </c>
      <c r="F7" s="14" t="s">
        <v>235</v>
      </c>
    </row>
    <row r="8" spans="1:6" ht="14.25">
      <c r="A8" s="14">
        <v>1</v>
      </c>
      <c r="B8" s="14">
        <v>7</v>
      </c>
      <c r="C8" s="14" t="s">
        <v>16</v>
      </c>
      <c r="D8" s="14">
        <v>70</v>
      </c>
      <c r="E8" s="14" t="s">
        <v>9</v>
      </c>
      <c r="F8" s="14" t="s">
        <v>234</v>
      </c>
    </row>
    <row r="9" spans="1:6" ht="14.25">
      <c r="A9" s="14">
        <v>1</v>
      </c>
      <c r="B9" s="14">
        <v>8</v>
      </c>
      <c r="C9" s="14" t="s">
        <v>15</v>
      </c>
      <c r="D9" s="14">
        <v>50</v>
      </c>
      <c r="E9" s="14" t="s">
        <v>9</v>
      </c>
      <c r="F9" s="14" t="s">
        <v>234</v>
      </c>
    </row>
    <row r="10" spans="1:7" ht="14.25">
      <c r="A10" s="14">
        <v>1</v>
      </c>
      <c r="B10" s="14">
        <v>9</v>
      </c>
      <c r="C10" s="14" t="s">
        <v>15</v>
      </c>
      <c r="D10" s="14">
        <v>20</v>
      </c>
      <c r="E10" s="14" t="s">
        <v>7</v>
      </c>
      <c r="F10" s="14" t="s">
        <v>267</v>
      </c>
      <c r="G10" s="14">
        <v>210</v>
      </c>
    </row>
    <row r="11" spans="1:6" ht="14.25">
      <c r="A11" s="14">
        <v>1</v>
      </c>
      <c r="B11" s="14">
        <v>10</v>
      </c>
      <c r="C11" s="14" t="s">
        <v>15</v>
      </c>
      <c r="D11" s="14">
        <v>5</v>
      </c>
      <c r="E11" s="14" t="s">
        <v>9</v>
      </c>
      <c r="F11" s="14" t="s">
        <v>235</v>
      </c>
    </row>
    <row r="12" spans="1:6" ht="14.25">
      <c r="A12" s="14">
        <v>1</v>
      </c>
      <c r="B12" s="14">
        <v>11</v>
      </c>
      <c r="C12" s="14" t="s">
        <v>16</v>
      </c>
      <c r="D12" s="14">
        <v>1</v>
      </c>
      <c r="E12" s="14" t="s">
        <v>9</v>
      </c>
      <c r="F12" s="14" t="s">
        <v>235</v>
      </c>
    </row>
    <row r="13" spans="1:7" ht="14.25">
      <c r="A13" s="14">
        <v>1</v>
      </c>
      <c r="B13" s="14">
        <v>12</v>
      </c>
      <c r="C13" s="14" t="s">
        <v>16</v>
      </c>
      <c r="D13" s="14">
        <v>38</v>
      </c>
      <c r="E13" s="14" t="s">
        <v>7</v>
      </c>
      <c r="F13" s="14" t="s">
        <v>267</v>
      </c>
      <c r="G13" s="14">
        <v>3000</v>
      </c>
    </row>
    <row r="14" spans="1:7" ht="14.25">
      <c r="A14" s="14">
        <v>2</v>
      </c>
      <c r="B14" s="14">
        <v>1</v>
      </c>
      <c r="C14" s="14" t="s">
        <v>15</v>
      </c>
      <c r="D14" s="14">
        <v>38</v>
      </c>
      <c r="E14" s="14" t="s">
        <v>45</v>
      </c>
      <c r="F14" s="14" t="s">
        <v>267</v>
      </c>
      <c r="G14" s="14">
        <v>1350</v>
      </c>
    </row>
    <row r="15" spans="1:7" ht="14.25">
      <c r="A15" s="14">
        <v>2</v>
      </c>
      <c r="B15" s="14">
        <v>2</v>
      </c>
      <c r="C15" s="14" t="s">
        <v>16</v>
      </c>
      <c r="D15" s="14">
        <v>21</v>
      </c>
      <c r="E15" s="14" t="s">
        <v>7</v>
      </c>
      <c r="F15" s="14" t="s">
        <v>267</v>
      </c>
      <c r="G15" s="14">
        <v>560</v>
      </c>
    </row>
    <row r="16" spans="1:7" ht="14.25">
      <c r="A16" s="14">
        <v>2</v>
      </c>
      <c r="B16" s="14">
        <v>3</v>
      </c>
      <c r="C16" s="14" t="s">
        <v>15</v>
      </c>
      <c r="D16" s="14">
        <v>18</v>
      </c>
      <c r="E16" s="14" t="s">
        <v>7</v>
      </c>
      <c r="F16" s="14" t="s">
        <v>267</v>
      </c>
      <c r="G16" s="14">
        <v>560</v>
      </c>
    </row>
    <row r="17" spans="1:6" ht="14.25">
      <c r="A17" s="14">
        <v>2</v>
      </c>
      <c r="B17" s="14">
        <v>4</v>
      </c>
      <c r="C17" s="14" t="s">
        <v>16</v>
      </c>
      <c r="D17" s="14">
        <v>8</v>
      </c>
      <c r="E17" s="14" t="s">
        <v>65</v>
      </c>
      <c r="F17" s="14" t="s">
        <v>238</v>
      </c>
    </row>
    <row r="18" spans="1:6" ht="14.25">
      <c r="A18" s="14">
        <v>2</v>
      </c>
      <c r="B18" s="14">
        <v>5</v>
      </c>
      <c r="C18" s="14" t="s">
        <v>16</v>
      </c>
      <c r="D18" s="14">
        <v>8</v>
      </c>
      <c r="E18" s="14" t="s">
        <v>65</v>
      </c>
      <c r="F18" s="14" t="s">
        <v>238</v>
      </c>
    </row>
    <row r="19" spans="1:7" ht="14.25">
      <c r="A19" s="14">
        <v>2</v>
      </c>
      <c r="B19" s="14">
        <v>6</v>
      </c>
      <c r="C19" s="14" t="s">
        <v>15</v>
      </c>
      <c r="D19" s="14">
        <v>40</v>
      </c>
      <c r="E19" s="14" t="s">
        <v>45</v>
      </c>
      <c r="F19" s="14" t="s">
        <v>267</v>
      </c>
      <c r="G19" s="14">
        <v>1150</v>
      </c>
    </row>
    <row r="20" spans="1:6" ht="14.25">
      <c r="A20" s="14">
        <v>2</v>
      </c>
      <c r="B20" s="14">
        <v>7</v>
      </c>
      <c r="C20" s="14" t="s">
        <v>16</v>
      </c>
      <c r="D20" s="14">
        <v>22</v>
      </c>
      <c r="E20" s="14" t="s">
        <v>7</v>
      </c>
      <c r="F20" s="14" t="s">
        <v>267</v>
      </c>
    </row>
    <row r="21" spans="1:7" ht="14.25">
      <c r="A21" s="14">
        <v>2</v>
      </c>
      <c r="B21" s="14">
        <v>8</v>
      </c>
      <c r="C21" s="14" t="s">
        <v>15</v>
      </c>
      <c r="D21" s="14">
        <v>19</v>
      </c>
      <c r="E21" s="14" t="s">
        <v>7</v>
      </c>
      <c r="F21" s="14" t="s">
        <v>267</v>
      </c>
      <c r="G21" s="14">
        <v>560</v>
      </c>
    </row>
    <row r="22" spans="1:6" ht="14.25">
      <c r="A22" s="14">
        <v>2</v>
      </c>
      <c r="B22" s="14">
        <v>9</v>
      </c>
      <c r="C22" s="14" t="s">
        <v>15</v>
      </c>
      <c r="D22" s="14">
        <v>7</v>
      </c>
      <c r="E22" s="14" t="s">
        <v>65</v>
      </c>
      <c r="F22" s="14" t="s">
        <v>238</v>
      </c>
    </row>
    <row r="23" spans="1:6" ht="14.25">
      <c r="A23" s="14">
        <v>2</v>
      </c>
      <c r="B23" s="14">
        <v>10</v>
      </c>
      <c r="C23" s="14" t="s">
        <v>15</v>
      </c>
      <c r="D23" s="14">
        <v>6</v>
      </c>
      <c r="E23" s="14" t="s">
        <v>9</v>
      </c>
      <c r="F23" s="14" t="s">
        <v>238</v>
      </c>
    </row>
    <row r="24" spans="1:7" ht="14.25">
      <c r="A24" s="14">
        <v>2</v>
      </c>
      <c r="B24" s="14">
        <v>11</v>
      </c>
      <c r="C24" s="14" t="s">
        <v>15</v>
      </c>
      <c r="D24" s="14">
        <v>39</v>
      </c>
      <c r="E24" s="14" t="s">
        <v>45</v>
      </c>
      <c r="F24" s="14" t="s">
        <v>267</v>
      </c>
      <c r="G24" s="14">
        <v>1080</v>
      </c>
    </row>
    <row r="25" spans="1:7" ht="14.25">
      <c r="A25" s="14">
        <v>2</v>
      </c>
      <c r="B25" s="14">
        <v>12</v>
      </c>
      <c r="C25" s="14" t="s">
        <v>16</v>
      </c>
      <c r="D25" s="14">
        <v>19</v>
      </c>
      <c r="E25" s="14" t="s">
        <v>7</v>
      </c>
      <c r="F25" s="14" t="s">
        <v>267</v>
      </c>
      <c r="G25" s="14">
        <v>560</v>
      </c>
    </row>
    <row r="26" spans="1:6" ht="14.25">
      <c r="A26" s="14">
        <v>2</v>
      </c>
      <c r="B26" s="14">
        <v>13</v>
      </c>
      <c r="C26" s="14" t="s">
        <v>16</v>
      </c>
      <c r="D26" s="14">
        <v>17</v>
      </c>
      <c r="E26" s="14" t="s">
        <v>65</v>
      </c>
      <c r="F26" s="14" t="s">
        <v>238</v>
      </c>
    </row>
    <row r="27" spans="1:6" ht="14.25">
      <c r="A27" s="14">
        <v>2</v>
      </c>
      <c r="B27" s="14">
        <v>14</v>
      </c>
      <c r="C27" s="14" t="s">
        <v>15</v>
      </c>
      <c r="D27" s="14">
        <v>10</v>
      </c>
      <c r="E27" s="14" t="s">
        <v>65</v>
      </c>
      <c r="F27" s="14" t="s">
        <v>238</v>
      </c>
    </row>
    <row r="28" spans="1:7" ht="14.25">
      <c r="A28" s="14">
        <v>3</v>
      </c>
      <c r="B28" s="14">
        <v>1</v>
      </c>
      <c r="C28" s="14" t="s">
        <v>15</v>
      </c>
      <c r="D28" s="14">
        <v>36</v>
      </c>
      <c r="E28" s="14" t="s">
        <v>45</v>
      </c>
      <c r="F28" s="14" t="s">
        <v>267</v>
      </c>
      <c r="G28" s="14">
        <v>1140</v>
      </c>
    </row>
    <row r="29" spans="1:7" ht="14.25">
      <c r="A29" s="14">
        <v>3</v>
      </c>
      <c r="B29" s="14">
        <v>2</v>
      </c>
      <c r="C29" s="14" t="s">
        <v>16</v>
      </c>
      <c r="D29" s="14">
        <v>40</v>
      </c>
      <c r="E29" s="14" t="s">
        <v>7</v>
      </c>
      <c r="F29" s="14" t="s">
        <v>267</v>
      </c>
      <c r="G29" s="14">
        <v>1600</v>
      </c>
    </row>
    <row r="30" spans="1:6" ht="14.25">
      <c r="A30" s="14">
        <v>3</v>
      </c>
      <c r="B30" s="14">
        <v>3</v>
      </c>
      <c r="C30" s="14" t="s">
        <v>15</v>
      </c>
      <c r="D30" s="14">
        <v>18</v>
      </c>
      <c r="E30" s="14" t="s">
        <v>65</v>
      </c>
      <c r="F30" s="14" t="s">
        <v>238</v>
      </c>
    </row>
    <row r="31" spans="1:6" ht="14.25">
      <c r="A31" s="14">
        <v>3</v>
      </c>
      <c r="B31" s="14">
        <v>4</v>
      </c>
      <c r="C31" s="14" t="s">
        <v>15</v>
      </c>
      <c r="D31" s="14">
        <v>12</v>
      </c>
      <c r="E31" s="14" t="s">
        <v>65</v>
      </c>
      <c r="F31" s="14" t="s">
        <v>238</v>
      </c>
    </row>
    <row r="32" spans="1:6" ht="14.25">
      <c r="A32" s="14">
        <v>3</v>
      </c>
      <c r="B32" s="14">
        <v>5</v>
      </c>
      <c r="C32" s="14" t="s">
        <v>16</v>
      </c>
      <c r="D32" s="14">
        <v>11</v>
      </c>
      <c r="E32" s="14" t="s">
        <v>65</v>
      </c>
      <c r="F32" s="14" t="s">
        <v>238</v>
      </c>
    </row>
    <row r="33" spans="1:6" ht="14.25">
      <c r="A33" s="14">
        <v>3</v>
      </c>
      <c r="B33" s="14">
        <v>6</v>
      </c>
      <c r="C33" s="14" t="s">
        <v>15</v>
      </c>
      <c r="D33" s="14">
        <v>5</v>
      </c>
      <c r="E33" s="14" t="s">
        <v>9</v>
      </c>
      <c r="F33" s="14" t="s">
        <v>235</v>
      </c>
    </row>
    <row r="34" spans="1:6" ht="14.25">
      <c r="A34" s="14">
        <v>3</v>
      </c>
      <c r="B34" s="14">
        <v>7</v>
      </c>
      <c r="C34" s="14" t="s">
        <v>16</v>
      </c>
      <c r="D34" s="14">
        <v>3</v>
      </c>
      <c r="E34" s="14" t="s">
        <v>9</v>
      </c>
      <c r="F34" s="14" t="s">
        <v>235</v>
      </c>
    </row>
    <row r="35" spans="1:7" ht="14.25">
      <c r="A35" s="14">
        <v>4</v>
      </c>
      <c r="B35" s="14">
        <v>1</v>
      </c>
      <c r="C35" s="14" t="s">
        <v>15</v>
      </c>
      <c r="D35" s="14">
        <v>32</v>
      </c>
      <c r="E35" s="14" t="s">
        <v>45</v>
      </c>
      <c r="F35" s="14" t="s">
        <v>267</v>
      </c>
      <c r="G35" s="14">
        <v>1240</v>
      </c>
    </row>
    <row r="36" spans="1:6" ht="14.25">
      <c r="A36" s="14">
        <v>4</v>
      </c>
      <c r="B36" s="14">
        <v>2</v>
      </c>
      <c r="C36" s="14" t="s">
        <v>15</v>
      </c>
      <c r="D36" s="14">
        <v>19</v>
      </c>
      <c r="E36" s="14" t="s">
        <v>65</v>
      </c>
      <c r="F36" s="14" t="s">
        <v>238</v>
      </c>
    </row>
    <row r="37" spans="1:6" ht="14.25">
      <c r="A37" s="14">
        <v>4</v>
      </c>
      <c r="B37" s="14">
        <v>3</v>
      </c>
      <c r="C37" s="14" t="s">
        <v>16</v>
      </c>
      <c r="D37" s="14">
        <v>12</v>
      </c>
      <c r="E37" s="14" t="s">
        <v>65</v>
      </c>
      <c r="F37" s="14" t="s">
        <v>238</v>
      </c>
    </row>
    <row r="38" spans="1:6" ht="14.25">
      <c r="A38" s="14">
        <v>4</v>
      </c>
      <c r="B38" s="14">
        <v>4</v>
      </c>
      <c r="C38" s="14" t="s">
        <v>16</v>
      </c>
      <c r="D38" s="14">
        <v>9</v>
      </c>
      <c r="E38" s="14" t="s">
        <v>65</v>
      </c>
      <c r="F38" s="14" t="s">
        <v>238</v>
      </c>
    </row>
    <row r="39" spans="1:6" ht="14.25">
      <c r="A39" s="14">
        <v>4</v>
      </c>
      <c r="B39" s="14">
        <v>5</v>
      </c>
      <c r="C39" s="14" t="s">
        <v>15</v>
      </c>
      <c r="D39" s="14">
        <v>10</v>
      </c>
      <c r="E39" s="14" t="s">
        <v>65</v>
      </c>
      <c r="F39" s="14" t="s">
        <v>238</v>
      </c>
    </row>
    <row r="40" spans="1:6" ht="14.25">
      <c r="A40" s="14">
        <v>4</v>
      </c>
      <c r="B40" s="14">
        <v>6</v>
      </c>
      <c r="C40" s="14" t="s">
        <v>15</v>
      </c>
      <c r="D40" s="14">
        <v>60</v>
      </c>
      <c r="E40" s="14" t="s">
        <v>9</v>
      </c>
      <c r="F40" s="14" t="s">
        <v>234</v>
      </c>
    </row>
    <row r="41" spans="1:7" ht="14.25">
      <c r="A41" s="14">
        <v>4</v>
      </c>
      <c r="B41" s="14">
        <v>7</v>
      </c>
      <c r="C41" s="14" t="s">
        <v>15</v>
      </c>
      <c r="D41" s="14">
        <v>28</v>
      </c>
      <c r="E41" s="14" t="s">
        <v>7</v>
      </c>
      <c r="F41" s="14" t="s">
        <v>267</v>
      </c>
      <c r="G41" s="14">
        <v>380</v>
      </c>
    </row>
    <row r="42" spans="1:6" ht="14.25">
      <c r="A42" s="14">
        <v>4</v>
      </c>
      <c r="B42" s="14">
        <v>8</v>
      </c>
      <c r="C42" s="14" t="s">
        <v>15</v>
      </c>
      <c r="D42" s="14">
        <v>4</v>
      </c>
      <c r="E42" s="14" t="s">
        <v>9</v>
      </c>
      <c r="F42" s="14" t="s">
        <v>235</v>
      </c>
    </row>
    <row r="43" spans="1:6" ht="14.25">
      <c r="A43" s="14">
        <v>4</v>
      </c>
      <c r="B43" s="14">
        <v>9</v>
      </c>
      <c r="C43" s="14" t="s">
        <v>16</v>
      </c>
      <c r="D43" s="14">
        <v>16</v>
      </c>
      <c r="E43" s="14" t="s">
        <v>65</v>
      </c>
      <c r="F43" s="14" t="s">
        <v>238</v>
      </c>
    </row>
    <row r="44" spans="1:6" ht="14.25">
      <c r="A44" s="14">
        <v>4</v>
      </c>
      <c r="B44" s="14">
        <v>10</v>
      </c>
      <c r="C44" s="14" t="s">
        <v>16</v>
      </c>
      <c r="D44" s="14">
        <v>18</v>
      </c>
      <c r="E44" s="14" t="s">
        <v>65</v>
      </c>
      <c r="F44" s="14" t="s">
        <v>238</v>
      </c>
    </row>
    <row r="45" spans="1:6" ht="14.25">
      <c r="A45" s="14">
        <v>4</v>
      </c>
      <c r="B45" s="14">
        <v>11</v>
      </c>
      <c r="C45" s="14" t="s">
        <v>16</v>
      </c>
      <c r="D45" s="14">
        <v>16</v>
      </c>
      <c r="E45" s="14" t="s">
        <v>65</v>
      </c>
      <c r="F45" s="14" t="s">
        <v>238</v>
      </c>
    </row>
    <row r="46" spans="1:7" ht="14.25">
      <c r="A46" s="14">
        <v>4</v>
      </c>
      <c r="B46" s="14">
        <v>12</v>
      </c>
      <c r="C46" s="14" t="s">
        <v>16</v>
      </c>
      <c r="D46" s="14">
        <v>70</v>
      </c>
      <c r="E46" s="14" t="s">
        <v>64</v>
      </c>
      <c r="F46" s="14" t="s">
        <v>237</v>
      </c>
      <c r="G46" s="14">
        <v>2400</v>
      </c>
    </row>
    <row r="47" spans="1:6" ht="14.25">
      <c r="A47" s="14">
        <v>4</v>
      </c>
      <c r="B47" s="14">
        <v>13</v>
      </c>
      <c r="C47" s="14" t="s">
        <v>15</v>
      </c>
      <c r="D47" s="14">
        <v>21</v>
      </c>
      <c r="E47" s="14" t="s">
        <v>9</v>
      </c>
      <c r="F47" s="14" t="s">
        <v>234</v>
      </c>
    </row>
    <row r="48" spans="1:6" ht="14.25">
      <c r="A48" s="14">
        <v>4</v>
      </c>
      <c r="B48" s="14">
        <v>14</v>
      </c>
      <c r="C48" s="14" t="s">
        <v>16</v>
      </c>
      <c r="D48" s="14">
        <v>1</v>
      </c>
      <c r="E48" s="14" t="s">
        <v>9</v>
      </c>
      <c r="F48" s="14" t="s">
        <v>235</v>
      </c>
    </row>
    <row r="49" spans="1:7" ht="14.25">
      <c r="A49" s="14">
        <v>5</v>
      </c>
      <c r="B49" s="14">
        <v>1</v>
      </c>
      <c r="C49" s="14" t="s">
        <v>15</v>
      </c>
      <c r="D49" s="14">
        <v>33</v>
      </c>
      <c r="E49" s="14" t="s">
        <v>45</v>
      </c>
      <c r="F49" s="14" t="s">
        <v>267</v>
      </c>
      <c r="G49" s="14">
        <v>1230</v>
      </c>
    </row>
    <row r="50" spans="1:6" ht="14.25">
      <c r="A50" s="14">
        <v>5</v>
      </c>
      <c r="B50" s="14">
        <v>2</v>
      </c>
      <c r="C50" s="14" t="s">
        <v>15</v>
      </c>
      <c r="D50" s="14">
        <v>14</v>
      </c>
      <c r="E50" s="14" t="s">
        <v>65</v>
      </c>
      <c r="F50" s="14" t="s">
        <v>238</v>
      </c>
    </row>
    <row r="51" spans="1:6" ht="14.25">
      <c r="A51" s="14">
        <v>5</v>
      </c>
      <c r="B51" s="14">
        <v>3</v>
      </c>
      <c r="C51" s="14" t="s">
        <v>15</v>
      </c>
      <c r="D51" s="14">
        <v>11</v>
      </c>
      <c r="E51" s="14" t="s">
        <v>65</v>
      </c>
      <c r="F51" s="14" t="s">
        <v>238</v>
      </c>
    </row>
    <row r="52" spans="1:6" ht="14.25">
      <c r="A52" s="14">
        <v>5</v>
      </c>
      <c r="B52" s="14">
        <v>4</v>
      </c>
      <c r="C52" s="14" t="s">
        <v>16</v>
      </c>
      <c r="D52" s="14">
        <v>9</v>
      </c>
      <c r="E52" s="14" t="s">
        <v>65</v>
      </c>
      <c r="F52" s="14" t="s">
        <v>238</v>
      </c>
    </row>
    <row r="53" spans="1:6" ht="14.25">
      <c r="A53" s="14">
        <v>5</v>
      </c>
      <c r="B53" s="14">
        <v>5</v>
      </c>
      <c r="C53" s="14" t="s">
        <v>15</v>
      </c>
      <c r="D53" s="14">
        <v>4</v>
      </c>
      <c r="E53" s="14" t="s">
        <v>65</v>
      </c>
      <c r="F53" s="14" t="s">
        <v>238</v>
      </c>
    </row>
    <row r="54" spans="1:7" ht="14.25">
      <c r="A54" s="14">
        <v>5</v>
      </c>
      <c r="B54" s="14">
        <v>6</v>
      </c>
      <c r="C54" s="14" t="s">
        <v>15</v>
      </c>
      <c r="D54" s="14">
        <v>29</v>
      </c>
      <c r="E54" s="14" t="s">
        <v>45</v>
      </c>
      <c r="F54" s="14" t="s">
        <v>267</v>
      </c>
      <c r="G54" s="14">
        <v>860</v>
      </c>
    </row>
    <row r="55" spans="1:7" ht="14.25">
      <c r="A55" s="14">
        <v>5</v>
      </c>
      <c r="B55" s="14">
        <v>7</v>
      </c>
      <c r="C55" s="14" t="s">
        <v>15</v>
      </c>
      <c r="D55" s="14">
        <v>24</v>
      </c>
      <c r="E55" s="14" t="s">
        <v>45</v>
      </c>
      <c r="F55" s="14" t="s">
        <v>267</v>
      </c>
      <c r="G55" s="14">
        <v>850</v>
      </c>
    </row>
    <row r="56" spans="1:7" ht="14.25">
      <c r="A56" s="14">
        <v>5</v>
      </c>
      <c r="B56" s="14">
        <v>8</v>
      </c>
      <c r="C56" s="14" t="s">
        <v>16</v>
      </c>
      <c r="D56" s="14">
        <v>22</v>
      </c>
      <c r="E56" s="14" t="s">
        <v>7</v>
      </c>
      <c r="F56" s="14" t="s">
        <v>267</v>
      </c>
      <c r="G56" s="14">
        <v>100</v>
      </c>
    </row>
    <row r="57" spans="1:7" ht="14.25">
      <c r="A57" s="14">
        <v>5</v>
      </c>
      <c r="B57" s="14">
        <v>9</v>
      </c>
      <c r="C57" s="14" t="s">
        <v>15</v>
      </c>
      <c r="D57" s="14">
        <v>22</v>
      </c>
      <c r="E57" s="14" t="s">
        <v>7</v>
      </c>
      <c r="F57" s="14" t="s">
        <v>267</v>
      </c>
      <c r="G57" s="14">
        <v>100</v>
      </c>
    </row>
    <row r="58" spans="1:7" ht="14.25">
      <c r="A58" s="14">
        <v>5</v>
      </c>
      <c r="B58" s="14">
        <v>10</v>
      </c>
      <c r="C58" s="14" t="s">
        <v>15</v>
      </c>
      <c r="D58" s="14">
        <v>20</v>
      </c>
      <c r="E58" s="14" t="s">
        <v>7</v>
      </c>
      <c r="F58" s="14" t="s">
        <v>267</v>
      </c>
      <c r="G58" s="14">
        <v>300</v>
      </c>
    </row>
    <row r="59" spans="1:7" ht="14.25">
      <c r="A59" s="14">
        <v>5</v>
      </c>
      <c r="B59" s="14">
        <v>11</v>
      </c>
      <c r="C59" s="14" t="s">
        <v>15</v>
      </c>
      <c r="D59" s="14">
        <v>19</v>
      </c>
      <c r="E59" s="14" t="s">
        <v>7</v>
      </c>
      <c r="F59" s="14" t="s">
        <v>267</v>
      </c>
      <c r="G59" s="14">
        <v>300</v>
      </c>
    </row>
    <row r="60" spans="1:6" ht="14.25">
      <c r="A60" s="14">
        <v>5</v>
      </c>
      <c r="B60" s="14">
        <v>12</v>
      </c>
      <c r="C60" s="14" t="s">
        <v>15</v>
      </c>
      <c r="D60" s="14">
        <v>19</v>
      </c>
      <c r="E60" s="14" t="s">
        <v>65</v>
      </c>
      <c r="F60" s="14" t="s">
        <v>238</v>
      </c>
    </row>
    <row r="61" spans="1:6" ht="14.25">
      <c r="A61" s="14">
        <v>5</v>
      </c>
      <c r="B61" s="14">
        <v>13</v>
      </c>
      <c r="C61" s="14" t="s">
        <v>15</v>
      </c>
      <c r="D61" s="14">
        <v>14</v>
      </c>
      <c r="E61" s="14" t="s">
        <v>65</v>
      </c>
      <c r="F61" s="14" t="s">
        <v>238</v>
      </c>
    </row>
    <row r="62" spans="1:6" ht="14.25">
      <c r="A62" s="14">
        <v>5</v>
      </c>
      <c r="B62" s="14">
        <v>14</v>
      </c>
      <c r="C62" s="14" t="s">
        <v>15</v>
      </c>
      <c r="D62" s="14">
        <v>10</v>
      </c>
      <c r="E62" s="14" t="s">
        <v>65</v>
      </c>
      <c r="F62" s="14" t="s">
        <v>238</v>
      </c>
    </row>
    <row r="63" spans="1:6" ht="14.25">
      <c r="A63" s="14">
        <v>5</v>
      </c>
      <c r="B63" s="14">
        <v>15</v>
      </c>
      <c r="C63" s="14" t="s">
        <v>16</v>
      </c>
      <c r="D63" s="14">
        <v>18</v>
      </c>
      <c r="E63" s="14" t="s">
        <v>65</v>
      </c>
      <c r="F63" s="14" t="s">
        <v>238</v>
      </c>
    </row>
    <row r="64" spans="1:6" ht="14.25">
      <c r="A64" s="14">
        <v>5</v>
      </c>
      <c r="B64" s="14">
        <v>16</v>
      </c>
      <c r="C64" s="14" t="s">
        <v>16</v>
      </c>
      <c r="D64" s="14">
        <v>15</v>
      </c>
      <c r="E64" s="14" t="s">
        <v>65</v>
      </c>
      <c r="F64" s="14" t="s">
        <v>238</v>
      </c>
    </row>
    <row r="65" spans="1:7" ht="14.25">
      <c r="A65" s="14">
        <v>5</v>
      </c>
      <c r="B65" s="14">
        <v>17</v>
      </c>
      <c r="C65" s="14" t="s">
        <v>15</v>
      </c>
      <c r="D65" s="14">
        <v>70</v>
      </c>
      <c r="E65" s="14" t="s">
        <v>64</v>
      </c>
      <c r="F65" s="14" t="s">
        <v>237</v>
      </c>
      <c r="G65" s="14">
        <v>2400</v>
      </c>
    </row>
    <row r="66" spans="1:7" ht="14.25">
      <c r="A66" s="14">
        <v>6</v>
      </c>
      <c r="B66" s="14">
        <v>1</v>
      </c>
      <c r="C66" s="14" t="s">
        <v>15</v>
      </c>
      <c r="D66" s="14">
        <v>33</v>
      </c>
      <c r="E66" s="14" t="s">
        <v>45</v>
      </c>
      <c r="F66" s="14" t="s">
        <v>267</v>
      </c>
      <c r="G66" s="14">
        <v>900</v>
      </c>
    </row>
    <row r="67" spans="1:6" ht="14.25">
      <c r="A67" s="14">
        <v>6</v>
      </c>
      <c r="B67" s="14">
        <v>2</v>
      </c>
      <c r="C67" s="14" t="s">
        <v>15</v>
      </c>
      <c r="D67" s="14">
        <v>16</v>
      </c>
      <c r="E67" s="14" t="s">
        <v>65</v>
      </c>
      <c r="F67" s="14" t="s">
        <v>238</v>
      </c>
    </row>
    <row r="68" spans="1:6" ht="14.25">
      <c r="A68" s="14">
        <v>6</v>
      </c>
      <c r="B68" s="14">
        <v>3</v>
      </c>
      <c r="C68" s="14" t="s">
        <v>15</v>
      </c>
      <c r="D68" s="14">
        <v>11</v>
      </c>
      <c r="E68" s="14" t="s">
        <v>65</v>
      </c>
      <c r="F68" s="14" t="s">
        <v>238</v>
      </c>
    </row>
    <row r="69" spans="1:6" ht="14.25">
      <c r="A69" s="14">
        <v>6</v>
      </c>
      <c r="B69" s="14">
        <v>4</v>
      </c>
      <c r="C69" s="14" t="s">
        <v>16</v>
      </c>
      <c r="D69" s="14">
        <v>8</v>
      </c>
      <c r="E69" s="14" t="s">
        <v>9</v>
      </c>
      <c r="F69" s="14" t="s">
        <v>238</v>
      </c>
    </row>
    <row r="70" spans="1:6" ht="14.25">
      <c r="A70" s="14">
        <v>6</v>
      </c>
      <c r="B70" s="14">
        <v>5</v>
      </c>
      <c r="C70" s="14" t="s">
        <v>15</v>
      </c>
      <c r="D70" s="14">
        <v>60</v>
      </c>
      <c r="E70" s="14" t="s">
        <v>9</v>
      </c>
      <c r="F70" s="14" t="s">
        <v>234</v>
      </c>
    </row>
    <row r="71" spans="1:7" ht="14.25">
      <c r="A71" s="14">
        <v>6</v>
      </c>
      <c r="B71" s="14">
        <v>6</v>
      </c>
      <c r="C71" s="14" t="s">
        <v>16</v>
      </c>
      <c r="D71" s="14">
        <v>40</v>
      </c>
      <c r="E71" s="14" t="s">
        <v>7</v>
      </c>
      <c r="F71" s="14" t="s">
        <v>267</v>
      </c>
      <c r="G71" s="14">
        <v>2400</v>
      </c>
    </row>
    <row r="72" spans="1:7" ht="14.25">
      <c r="A72" s="14">
        <v>6</v>
      </c>
      <c r="B72" s="14">
        <v>7</v>
      </c>
      <c r="C72" s="14" t="s">
        <v>15</v>
      </c>
      <c r="D72" s="14">
        <v>37</v>
      </c>
      <c r="E72" s="14" t="s">
        <v>7</v>
      </c>
      <c r="F72" s="14" t="s">
        <v>267</v>
      </c>
      <c r="G72" s="14">
        <v>280</v>
      </c>
    </row>
    <row r="73" spans="1:6" ht="14.25">
      <c r="A73" s="14">
        <v>6</v>
      </c>
      <c r="B73" s="14">
        <v>8</v>
      </c>
      <c r="C73" s="14" t="s">
        <v>15</v>
      </c>
      <c r="D73" s="14">
        <v>50</v>
      </c>
      <c r="E73" s="14" t="s">
        <v>7</v>
      </c>
      <c r="F73" s="14" t="s">
        <v>267</v>
      </c>
    </row>
    <row r="74" spans="1:6" ht="14.25">
      <c r="A74" s="14">
        <v>6</v>
      </c>
      <c r="B74" s="14">
        <v>9</v>
      </c>
      <c r="C74" s="14" t="s">
        <v>15</v>
      </c>
      <c r="D74" s="14">
        <v>22</v>
      </c>
      <c r="E74" s="14" t="s">
        <v>7</v>
      </c>
      <c r="F74" s="14" t="s">
        <v>267</v>
      </c>
    </row>
    <row r="75" spans="1:6" ht="14.25">
      <c r="A75" s="14">
        <v>6</v>
      </c>
      <c r="B75" s="14">
        <v>10</v>
      </c>
      <c r="C75" s="14" t="s">
        <v>16</v>
      </c>
      <c r="D75" s="14">
        <v>17</v>
      </c>
      <c r="E75" s="14" t="s">
        <v>65</v>
      </c>
      <c r="F75" s="14" t="s">
        <v>238</v>
      </c>
    </row>
    <row r="76" spans="1:6" ht="14.25">
      <c r="A76" s="14">
        <v>6</v>
      </c>
      <c r="B76" s="14">
        <v>11</v>
      </c>
      <c r="C76" s="14" t="s">
        <v>16</v>
      </c>
      <c r="D76" s="14">
        <v>20</v>
      </c>
      <c r="E76" s="14" t="s">
        <v>65</v>
      </c>
      <c r="F76" s="14" t="s">
        <v>238</v>
      </c>
    </row>
    <row r="77" spans="1:6" ht="14.25">
      <c r="A77" s="14">
        <v>6</v>
      </c>
      <c r="B77" s="14">
        <v>12</v>
      </c>
      <c r="C77" s="14" t="s">
        <v>15</v>
      </c>
      <c r="D77" s="14">
        <v>11</v>
      </c>
      <c r="E77" s="14" t="s">
        <v>65</v>
      </c>
      <c r="F77" s="14" t="s">
        <v>238</v>
      </c>
    </row>
    <row r="78" spans="1:6" ht="14.25">
      <c r="A78" s="14">
        <v>6</v>
      </c>
      <c r="B78" s="14">
        <v>13</v>
      </c>
      <c r="C78" s="14" t="s">
        <v>15</v>
      </c>
      <c r="D78" s="14">
        <v>8</v>
      </c>
      <c r="E78" s="14" t="s">
        <v>65</v>
      </c>
      <c r="F78" s="14" t="s">
        <v>238</v>
      </c>
    </row>
    <row r="79" spans="1:6" ht="14.25">
      <c r="A79" s="14">
        <v>6</v>
      </c>
      <c r="B79" s="14">
        <v>14</v>
      </c>
      <c r="C79" s="14" t="s">
        <v>15</v>
      </c>
      <c r="D79" s="14">
        <v>6</v>
      </c>
      <c r="E79" s="14" t="s">
        <v>9</v>
      </c>
      <c r="F79" s="14" t="s">
        <v>238</v>
      </c>
    </row>
    <row r="80" spans="1:7" ht="14.25">
      <c r="A80" s="14">
        <v>6</v>
      </c>
      <c r="B80" s="14">
        <v>15</v>
      </c>
      <c r="C80" s="14" t="s">
        <v>15</v>
      </c>
      <c r="D80" s="14">
        <v>30</v>
      </c>
      <c r="E80" s="14" t="s">
        <v>7</v>
      </c>
      <c r="F80" s="14" t="s">
        <v>267</v>
      </c>
      <c r="G80" s="14">
        <v>280</v>
      </c>
    </row>
    <row r="81" spans="1:7" ht="14.25">
      <c r="A81" s="14">
        <v>6</v>
      </c>
      <c r="B81" s="14">
        <v>16</v>
      </c>
      <c r="C81" s="14" t="s">
        <v>16</v>
      </c>
      <c r="D81" s="14">
        <v>28</v>
      </c>
      <c r="E81" s="14" t="s">
        <v>7</v>
      </c>
      <c r="F81" s="14" t="s">
        <v>267</v>
      </c>
      <c r="G81" s="14">
        <v>280</v>
      </c>
    </row>
    <row r="82" spans="1:6" ht="14.25">
      <c r="A82" s="14">
        <v>6</v>
      </c>
      <c r="B82" s="14">
        <v>17</v>
      </c>
      <c r="C82" s="14" t="s">
        <v>16</v>
      </c>
      <c r="D82" s="14">
        <v>6</v>
      </c>
      <c r="E82" s="14" t="s">
        <v>65</v>
      </c>
      <c r="F82" s="14" t="s">
        <v>238</v>
      </c>
    </row>
    <row r="83" spans="1:6" ht="14.25">
      <c r="A83" s="14">
        <v>6</v>
      </c>
      <c r="B83" s="14">
        <v>18</v>
      </c>
      <c r="C83" s="14" t="s">
        <v>15</v>
      </c>
      <c r="D83" s="14">
        <v>3</v>
      </c>
      <c r="E83" s="14" t="s">
        <v>9</v>
      </c>
      <c r="F83" s="14" t="s">
        <v>235</v>
      </c>
    </row>
    <row r="84" spans="1:6" ht="14.25">
      <c r="A84" s="14">
        <v>6</v>
      </c>
      <c r="B84" s="14">
        <v>19</v>
      </c>
      <c r="C84" s="14" t="s">
        <v>15</v>
      </c>
      <c r="D84" s="14">
        <v>6</v>
      </c>
      <c r="E84" s="14" t="s">
        <v>65</v>
      </c>
      <c r="F84" s="14" t="s">
        <v>238</v>
      </c>
    </row>
    <row r="85" spans="1:6" ht="14.25">
      <c r="A85" s="14">
        <v>6</v>
      </c>
      <c r="B85" s="14">
        <v>20</v>
      </c>
      <c r="C85" s="14" t="s">
        <v>15</v>
      </c>
      <c r="D85" s="14">
        <v>16</v>
      </c>
      <c r="E85" s="14" t="s">
        <v>65</v>
      </c>
      <c r="F85" s="14" t="s">
        <v>238</v>
      </c>
    </row>
    <row r="86" spans="1:7" ht="14.25">
      <c r="A86" s="14">
        <v>7</v>
      </c>
      <c r="B86" s="14">
        <v>1</v>
      </c>
      <c r="C86" s="14" t="s">
        <v>15</v>
      </c>
      <c r="D86" s="14">
        <v>30</v>
      </c>
      <c r="E86" s="14" t="s">
        <v>45</v>
      </c>
      <c r="F86" s="14" t="s">
        <v>267</v>
      </c>
      <c r="G86" s="14">
        <v>560</v>
      </c>
    </row>
    <row r="87" spans="1:6" ht="14.25">
      <c r="A87" s="14">
        <v>7</v>
      </c>
      <c r="B87" s="14">
        <v>2</v>
      </c>
      <c r="C87" s="14" t="s">
        <v>16</v>
      </c>
      <c r="D87" s="14">
        <v>8</v>
      </c>
      <c r="E87" s="14" t="s">
        <v>65</v>
      </c>
      <c r="F87" s="14" t="s">
        <v>238</v>
      </c>
    </row>
    <row r="88" spans="1:6" ht="14.25">
      <c r="A88" s="14">
        <v>7</v>
      </c>
      <c r="B88" s="14">
        <v>3</v>
      </c>
      <c r="C88" s="14" t="s">
        <v>15</v>
      </c>
      <c r="D88" s="14">
        <v>6</v>
      </c>
      <c r="E88" s="14" t="s">
        <v>65</v>
      </c>
      <c r="F88" s="14" t="s">
        <v>238</v>
      </c>
    </row>
    <row r="89" spans="1:6" ht="14.25">
      <c r="A89" s="14">
        <v>7</v>
      </c>
      <c r="B89" s="14">
        <v>4</v>
      </c>
      <c r="C89" s="14" t="s">
        <v>16</v>
      </c>
      <c r="D89" s="14">
        <v>2</v>
      </c>
      <c r="E89" s="14" t="s">
        <v>9</v>
      </c>
      <c r="F89" s="14" t="s">
        <v>235</v>
      </c>
    </row>
    <row r="90" spans="1:6" ht="14.25">
      <c r="A90" s="14">
        <v>7</v>
      </c>
      <c r="B90" s="14">
        <v>5</v>
      </c>
      <c r="C90" s="14" t="s">
        <v>15</v>
      </c>
      <c r="D90" s="14">
        <v>1</v>
      </c>
      <c r="E90" s="14" t="s">
        <v>9</v>
      </c>
      <c r="F90" s="14" t="s">
        <v>235</v>
      </c>
    </row>
    <row r="91" spans="1:6" ht="14.25">
      <c r="A91" s="14">
        <v>7</v>
      </c>
      <c r="B91" s="14">
        <v>6</v>
      </c>
      <c r="C91" s="14" t="s">
        <v>15</v>
      </c>
      <c r="D91" s="14">
        <v>16</v>
      </c>
      <c r="E91" s="14" t="s">
        <v>65</v>
      </c>
      <c r="F91" s="14" t="s">
        <v>238</v>
      </c>
    </row>
    <row r="92" spans="1:6" ht="14.25">
      <c r="A92" s="14">
        <v>7</v>
      </c>
      <c r="B92" s="14">
        <v>7</v>
      </c>
      <c r="C92" s="14" t="s">
        <v>15</v>
      </c>
      <c r="D92" s="14">
        <v>15</v>
      </c>
      <c r="E92" s="14" t="s">
        <v>65</v>
      </c>
      <c r="F92" s="14" t="s">
        <v>238</v>
      </c>
    </row>
    <row r="93" spans="1:6" ht="14.25">
      <c r="A93" s="14">
        <v>7</v>
      </c>
      <c r="B93" s="14">
        <v>8</v>
      </c>
      <c r="C93" s="14" t="s">
        <v>15</v>
      </c>
      <c r="D93" s="14">
        <v>7</v>
      </c>
      <c r="E93" s="14" t="s">
        <v>65</v>
      </c>
      <c r="F93" s="14" t="s">
        <v>238</v>
      </c>
    </row>
    <row r="94" spans="1:7" ht="14.25">
      <c r="A94" s="14">
        <v>7</v>
      </c>
      <c r="B94" s="14">
        <v>9</v>
      </c>
      <c r="C94" s="14" t="s">
        <v>16</v>
      </c>
      <c r="D94" s="14">
        <v>20</v>
      </c>
      <c r="E94" s="14" t="s">
        <v>7</v>
      </c>
      <c r="F94" s="14" t="s">
        <v>267</v>
      </c>
      <c r="G94" s="14">
        <v>196</v>
      </c>
    </row>
    <row r="95" spans="1:7" ht="14.25">
      <c r="A95" s="14">
        <v>7</v>
      </c>
      <c r="B95" s="14">
        <v>10</v>
      </c>
      <c r="C95" s="14" t="s">
        <v>16</v>
      </c>
      <c r="D95" s="14">
        <v>23</v>
      </c>
      <c r="E95" s="14" t="s">
        <v>7</v>
      </c>
      <c r="F95" s="14" t="s">
        <v>267</v>
      </c>
      <c r="G95" s="14">
        <v>4200</v>
      </c>
    </row>
    <row r="96" spans="1:6" ht="14.25">
      <c r="A96" s="14">
        <v>7</v>
      </c>
      <c r="B96" s="14">
        <v>11</v>
      </c>
      <c r="C96" s="14" t="s">
        <v>16</v>
      </c>
      <c r="D96" s="14">
        <v>28</v>
      </c>
      <c r="E96" s="14" t="s">
        <v>65</v>
      </c>
      <c r="F96" s="14" t="s">
        <v>238</v>
      </c>
    </row>
    <row r="97" spans="1:6" ht="14.25">
      <c r="A97" s="14">
        <v>7</v>
      </c>
      <c r="B97" s="14">
        <v>12</v>
      </c>
      <c r="C97" s="14" t="s">
        <v>15</v>
      </c>
      <c r="D97" s="14">
        <v>70</v>
      </c>
      <c r="E97" s="14" t="s">
        <v>9</v>
      </c>
      <c r="F97" s="14" t="s">
        <v>234</v>
      </c>
    </row>
    <row r="98" spans="1:7" ht="14.25">
      <c r="A98" s="14">
        <v>7</v>
      </c>
      <c r="B98" s="14">
        <v>13</v>
      </c>
      <c r="C98" s="14" t="s">
        <v>15</v>
      </c>
      <c r="D98" s="14">
        <v>45</v>
      </c>
      <c r="E98" s="14" t="s">
        <v>7</v>
      </c>
      <c r="F98" s="14" t="s">
        <v>267</v>
      </c>
      <c r="G98" s="14">
        <v>280</v>
      </c>
    </row>
    <row r="99" spans="1:7" ht="14.25">
      <c r="A99" s="14">
        <v>7</v>
      </c>
      <c r="B99" s="14">
        <v>14</v>
      </c>
      <c r="C99" s="14" t="s">
        <v>15</v>
      </c>
      <c r="D99" s="14">
        <v>21</v>
      </c>
      <c r="E99" s="14" t="s">
        <v>7</v>
      </c>
      <c r="F99" s="14" t="s">
        <v>267</v>
      </c>
      <c r="G99" s="14">
        <v>196</v>
      </c>
    </row>
    <row r="100" spans="1:6" ht="14.25">
      <c r="A100" s="14">
        <v>7</v>
      </c>
      <c r="B100" s="14">
        <v>15</v>
      </c>
      <c r="C100" s="14" t="s">
        <v>16</v>
      </c>
      <c r="D100" s="14">
        <v>26</v>
      </c>
      <c r="E100" s="14" t="s">
        <v>74</v>
      </c>
      <c r="F100" s="14" t="s">
        <v>236</v>
      </c>
    </row>
    <row r="101" spans="1:6" ht="14.25">
      <c r="A101" s="14">
        <v>7</v>
      </c>
      <c r="B101" s="14">
        <v>16</v>
      </c>
      <c r="C101" s="14" t="s">
        <v>16</v>
      </c>
      <c r="D101" s="14">
        <v>19</v>
      </c>
      <c r="E101" s="14" t="s">
        <v>65</v>
      </c>
      <c r="F101" s="14" t="s">
        <v>238</v>
      </c>
    </row>
    <row r="102" spans="1:6" ht="14.25">
      <c r="A102" s="14">
        <v>7</v>
      </c>
      <c r="B102" s="14">
        <v>17</v>
      </c>
      <c r="C102" s="14" t="s">
        <v>15</v>
      </c>
      <c r="D102" s="14">
        <v>5</v>
      </c>
      <c r="E102" s="14" t="s">
        <v>9</v>
      </c>
      <c r="F102" s="14" t="s">
        <v>235</v>
      </c>
    </row>
    <row r="103" spans="1:6" ht="14.25">
      <c r="A103" s="14">
        <v>7</v>
      </c>
      <c r="B103" s="14">
        <v>18</v>
      </c>
      <c r="C103" s="14" t="s">
        <v>15</v>
      </c>
      <c r="D103" s="14">
        <v>50</v>
      </c>
      <c r="E103" s="14" t="s">
        <v>9</v>
      </c>
      <c r="F103" s="14" t="s">
        <v>234</v>
      </c>
    </row>
    <row r="104" spans="1:6" ht="14.25">
      <c r="A104" s="14">
        <v>7</v>
      </c>
      <c r="B104" s="14">
        <v>19</v>
      </c>
      <c r="C104" s="14" t="s">
        <v>16</v>
      </c>
      <c r="D104" s="14">
        <v>65</v>
      </c>
      <c r="E104" s="14" t="s">
        <v>9</v>
      </c>
      <c r="F104" s="14" t="s">
        <v>234</v>
      </c>
    </row>
    <row r="105" spans="1:6" ht="14.25">
      <c r="A105" s="14">
        <v>7</v>
      </c>
      <c r="B105" s="14">
        <v>20</v>
      </c>
      <c r="C105" s="14" t="s">
        <v>15</v>
      </c>
      <c r="D105" s="14">
        <v>18</v>
      </c>
      <c r="E105" s="14" t="s">
        <v>65</v>
      </c>
      <c r="F105" s="14" t="s">
        <v>238</v>
      </c>
    </row>
    <row r="106" spans="1:7" ht="14.25">
      <c r="A106" s="14">
        <v>7</v>
      </c>
      <c r="B106" s="14">
        <v>21</v>
      </c>
      <c r="C106" s="14" t="s">
        <v>16</v>
      </c>
      <c r="D106" s="14">
        <v>40</v>
      </c>
      <c r="E106" s="14" t="s">
        <v>7</v>
      </c>
      <c r="F106" s="14" t="s">
        <v>267</v>
      </c>
      <c r="G106" s="14">
        <v>5700</v>
      </c>
    </row>
    <row r="107" spans="1:7" ht="14.25">
      <c r="A107" s="14">
        <v>8</v>
      </c>
      <c r="B107" s="14">
        <v>1</v>
      </c>
      <c r="C107" s="14" t="s">
        <v>15</v>
      </c>
      <c r="D107" s="14">
        <v>50</v>
      </c>
      <c r="E107" s="14" t="s">
        <v>45</v>
      </c>
      <c r="F107" s="14" t="s">
        <v>267</v>
      </c>
      <c r="G107" s="14">
        <v>1640</v>
      </c>
    </row>
    <row r="108" spans="1:7" ht="14.25">
      <c r="A108" s="14">
        <v>8</v>
      </c>
      <c r="B108" s="14">
        <v>2</v>
      </c>
      <c r="C108" s="14" t="s">
        <v>15</v>
      </c>
      <c r="D108" s="14">
        <v>28</v>
      </c>
      <c r="E108" s="14" t="s">
        <v>7</v>
      </c>
      <c r="F108" s="14" t="s">
        <v>267</v>
      </c>
      <c r="G108" s="14">
        <v>300</v>
      </c>
    </row>
    <row r="109" spans="1:7" ht="14.25">
      <c r="A109" s="14">
        <v>8</v>
      </c>
      <c r="B109" s="14">
        <v>3</v>
      </c>
      <c r="C109" s="14" t="s">
        <v>16</v>
      </c>
      <c r="D109" s="14">
        <v>20</v>
      </c>
      <c r="E109" s="14" t="s">
        <v>7</v>
      </c>
      <c r="F109" s="14" t="s">
        <v>267</v>
      </c>
      <c r="G109" s="14">
        <v>300</v>
      </c>
    </row>
    <row r="110" spans="1:7" ht="15">
      <c r="A110" s="14">
        <v>8</v>
      </c>
      <c r="B110" s="14">
        <v>4</v>
      </c>
      <c r="C110" s="14" t="s">
        <v>16</v>
      </c>
      <c r="D110" s="14">
        <v>45</v>
      </c>
      <c r="E110" s="14" t="s">
        <v>66</v>
      </c>
      <c r="F110" s="14" t="s">
        <v>236</v>
      </c>
      <c r="G110" s="15">
        <v>600</v>
      </c>
    </row>
    <row r="111" spans="1:6" ht="14.25">
      <c r="A111" s="14">
        <v>8</v>
      </c>
      <c r="B111" s="14">
        <v>5</v>
      </c>
      <c r="C111" s="14" t="s">
        <v>15</v>
      </c>
      <c r="D111" s="14">
        <v>3</v>
      </c>
      <c r="E111" s="14" t="s">
        <v>9</v>
      </c>
      <c r="F111" s="14" t="s">
        <v>235</v>
      </c>
    </row>
    <row r="112" spans="1:6" ht="14.25">
      <c r="A112" s="14">
        <v>8</v>
      </c>
      <c r="B112" s="14">
        <v>6</v>
      </c>
      <c r="C112" s="14" t="s">
        <v>15</v>
      </c>
      <c r="D112" s="14">
        <v>5</v>
      </c>
      <c r="E112" s="14" t="s">
        <v>9</v>
      </c>
      <c r="F112" s="14" t="s">
        <v>235</v>
      </c>
    </row>
    <row r="113" spans="1:6" ht="14.25">
      <c r="A113" s="14">
        <v>8</v>
      </c>
      <c r="B113" s="14">
        <v>7</v>
      </c>
      <c r="C113" s="14" t="s">
        <v>15</v>
      </c>
      <c r="D113" s="14">
        <v>4</v>
      </c>
      <c r="E113" s="14" t="s">
        <v>9</v>
      </c>
      <c r="F113" s="14" t="s">
        <v>235</v>
      </c>
    </row>
    <row r="114" spans="1:6" ht="14.25">
      <c r="A114" s="14">
        <v>8</v>
      </c>
      <c r="B114" s="14">
        <v>8</v>
      </c>
      <c r="C114" s="14" t="s">
        <v>15</v>
      </c>
      <c r="D114" s="14">
        <v>14</v>
      </c>
      <c r="E114" s="14" t="s">
        <v>65</v>
      </c>
      <c r="F114" s="14" t="s">
        <v>238</v>
      </c>
    </row>
    <row r="115" spans="1:6" ht="14.25">
      <c r="A115" s="14">
        <v>8</v>
      </c>
      <c r="B115" s="14">
        <v>9</v>
      </c>
      <c r="C115" s="14" t="s">
        <v>15</v>
      </c>
      <c r="D115" s="14">
        <v>15</v>
      </c>
      <c r="E115" s="14" t="s">
        <v>65</v>
      </c>
      <c r="F115" s="14" t="s">
        <v>238</v>
      </c>
    </row>
    <row r="116" spans="1:6" ht="14.25">
      <c r="A116" s="14">
        <v>8</v>
      </c>
      <c r="B116" s="14">
        <v>10</v>
      </c>
      <c r="C116" s="14" t="s">
        <v>15</v>
      </c>
      <c r="D116" s="14">
        <v>16</v>
      </c>
      <c r="E116" s="14" t="s">
        <v>65</v>
      </c>
      <c r="F116" s="14" t="s">
        <v>238</v>
      </c>
    </row>
    <row r="117" spans="1:7" ht="14.25">
      <c r="A117" s="14">
        <v>8</v>
      </c>
      <c r="B117" s="14">
        <v>11</v>
      </c>
      <c r="C117" s="14" t="s">
        <v>16</v>
      </c>
      <c r="D117" s="14">
        <v>18</v>
      </c>
      <c r="E117" s="14" t="s">
        <v>7</v>
      </c>
      <c r="F117" s="14" t="s">
        <v>267</v>
      </c>
      <c r="G117" s="14">
        <v>300</v>
      </c>
    </row>
    <row r="118" spans="1:6" ht="14.25">
      <c r="A118" s="14">
        <v>8</v>
      </c>
      <c r="B118" s="14">
        <v>12</v>
      </c>
      <c r="C118" s="14" t="s">
        <v>15</v>
      </c>
      <c r="D118" s="14">
        <v>7</v>
      </c>
      <c r="E118" s="14" t="s">
        <v>65</v>
      </c>
      <c r="F118" s="14" t="s">
        <v>238</v>
      </c>
    </row>
    <row r="119" spans="1:6" ht="14.25">
      <c r="A119" s="14">
        <v>8</v>
      </c>
      <c r="B119" s="14">
        <v>13</v>
      </c>
      <c r="C119" s="14" t="s">
        <v>15</v>
      </c>
      <c r="D119" s="14">
        <v>8</v>
      </c>
      <c r="E119" s="14" t="s">
        <v>65</v>
      </c>
      <c r="F119" s="14" t="s">
        <v>238</v>
      </c>
    </row>
    <row r="120" spans="1:6" ht="14.25">
      <c r="A120" s="14">
        <v>8</v>
      </c>
      <c r="B120" s="14">
        <v>14</v>
      </c>
      <c r="C120" s="14" t="s">
        <v>15</v>
      </c>
      <c r="D120" s="14">
        <v>6</v>
      </c>
      <c r="E120" s="14" t="s">
        <v>9</v>
      </c>
      <c r="F120" s="14" t="s">
        <v>238</v>
      </c>
    </row>
    <row r="121" spans="1:6" ht="14.25">
      <c r="A121" s="14">
        <v>8</v>
      </c>
      <c r="B121" s="14">
        <v>15</v>
      </c>
      <c r="C121" s="14" t="s">
        <v>16</v>
      </c>
      <c r="D121" s="14">
        <v>3</v>
      </c>
      <c r="E121" s="14" t="s">
        <v>9</v>
      </c>
      <c r="F121" s="14" t="s">
        <v>235</v>
      </c>
    </row>
    <row r="122" spans="1:7" ht="14.25">
      <c r="A122" s="14">
        <v>9</v>
      </c>
      <c r="B122" s="14">
        <v>1</v>
      </c>
      <c r="C122" s="14" t="s">
        <v>16</v>
      </c>
      <c r="D122" s="14">
        <v>26</v>
      </c>
      <c r="E122" s="14" t="s">
        <v>45</v>
      </c>
      <c r="F122" s="14" t="s">
        <v>267</v>
      </c>
      <c r="G122" s="14">
        <v>4500</v>
      </c>
    </row>
    <row r="123" spans="1:7" ht="14.25">
      <c r="A123" s="14">
        <v>9</v>
      </c>
      <c r="B123" s="14">
        <v>2</v>
      </c>
      <c r="C123" s="14" t="s">
        <v>15</v>
      </c>
      <c r="D123" s="14">
        <v>18</v>
      </c>
      <c r="E123" s="14" t="s">
        <v>7</v>
      </c>
      <c r="F123" s="14" t="s">
        <v>267</v>
      </c>
      <c r="G123" s="14">
        <v>210</v>
      </c>
    </row>
    <row r="124" spans="1:6" ht="14.25">
      <c r="A124" s="14">
        <v>9</v>
      </c>
      <c r="B124" s="14">
        <v>3</v>
      </c>
      <c r="C124" s="14" t="s">
        <v>16</v>
      </c>
      <c r="D124" s="14">
        <v>2</v>
      </c>
      <c r="E124" s="14" t="s">
        <v>9</v>
      </c>
      <c r="F124" s="14" t="s">
        <v>235</v>
      </c>
    </row>
    <row r="125" spans="1:6" ht="14.25">
      <c r="A125" s="14">
        <v>9</v>
      </c>
      <c r="B125" s="14">
        <v>4</v>
      </c>
      <c r="C125" s="14" t="s">
        <v>15</v>
      </c>
      <c r="D125" s="14">
        <v>1</v>
      </c>
      <c r="E125" s="14" t="s">
        <v>9</v>
      </c>
      <c r="F125" s="14" t="s">
        <v>235</v>
      </c>
    </row>
    <row r="126" spans="1:6" ht="14.25">
      <c r="A126" s="14">
        <v>9</v>
      </c>
      <c r="B126" s="14">
        <v>5</v>
      </c>
      <c r="C126" s="14" t="s">
        <v>15</v>
      </c>
      <c r="D126" s="14">
        <v>18</v>
      </c>
      <c r="E126" s="14" t="s">
        <v>9</v>
      </c>
      <c r="F126" s="14" t="s">
        <v>234</v>
      </c>
    </row>
    <row r="127" spans="1:6" ht="14.25">
      <c r="A127" s="14">
        <v>9</v>
      </c>
      <c r="B127" s="14">
        <v>6</v>
      </c>
      <c r="C127" s="14" t="s">
        <v>15</v>
      </c>
      <c r="D127" s="14">
        <v>1</v>
      </c>
      <c r="E127" s="14" t="s">
        <v>9</v>
      </c>
      <c r="F127" s="14" t="s">
        <v>235</v>
      </c>
    </row>
    <row r="128" spans="1:6" ht="14.25">
      <c r="A128" s="14">
        <v>9</v>
      </c>
      <c r="B128" s="14">
        <v>7</v>
      </c>
      <c r="C128" s="14" t="s">
        <v>15</v>
      </c>
      <c r="D128" s="14">
        <v>6</v>
      </c>
      <c r="E128" s="14" t="s">
        <v>65</v>
      </c>
      <c r="F128" s="14" t="s">
        <v>238</v>
      </c>
    </row>
    <row r="129" spans="1:6" ht="14.25">
      <c r="A129" s="14">
        <v>9</v>
      </c>
      <c r="B129" s="14">
        <v>8</v>
      </c>
      <c r="C129" s="14" t="s">
        <v>15</v>
      </c>
      <c r="D129" s="14">
        <v>3</v>
      </c>
      <c r="E129" s="14" t="s">
        <v>9</v>
      </c>
      <c r="F129" s="14" t="s">
        <v>235</v>
      </c>
    </row>
    <row r="130" spans="1:7" ht="14.25">
      <c r="A130" s="14">
        <v>9</v>
      </c>
      <c r="B130" s="14">
        <v>9</v>
      </c>
      <c r="C130" s="14" t="s">
        <v>15</v>
      </c>
      <c r="D130" s="14">
        <v>53</v>
      </c>
      <c r="E130" s="14" t="s">
        <v>7</v>
      </c>
      <c r="F130" s="14" t="s">
        <v>267</v>
      </c>
      <c r="G130" s="14">
        <v>210</v>
      </c>
    </row>
    <row r="131" spans="1:6" ht="14.25">
      <c r="A131" s="14">
        <v>9</v>
      </c>
      <c r="B131" s="14">
        <v>10</v>
      </c>
      <c r="C131" s="14" t="s">
        <v>15</v>
      </c>
      <c r="D131" s="14">
        <v>65</v>
      </c>
      <c r="E131" s="14" t="s">
        <v>9</v>
      </c>
      <c r="F131" s="14" t="s">
        <v>234</v>
      </c>
    </row>
    <row r="132" spans="1:6" ht="14.25">
      <c r="A132" s="14">
        <v>9</v>
      </c>
      <c r="B132" s="14">
        <v>11</v>
      </c>
      <c r="C132" s="14" t="s">
        <v>15</v>
      </c>
      <c r="D132" s="14">
        <v>60</v>
      </c>
      <c r="E132" s="14" t="s">
        <v>9</v>
      </c>
      <c r="F132" s="14" t="s">
        <v>234</v>
      </c>
    </row>
    <row r="133" spans="1:7" ht="14.25">
      <c r="A133" s="14">
        <v>9</v>
      </c>
      <c r="B133" s="14">
        <v>12</v>
      </c>
      <c r="C133" s="14" t="s">
        <v>16</v>
      </c>
      <c r="D133" s="14">
        <v>28</v>
      </c>
      <c r="E133" s="14" t="s">
        <v>7</v>
      </c>
      <c r="F133" s="14" t="s">
        <v>267</v>
      </c>
      <c r="G133" s="14">
        <v>210</v>
      </c>
    </row>
    <row r="134" spans="1:7" ht="14.25">
      <c r="A134" s="14">
        <v>9</v>
      </c>
      <c r="B134" s="14">
        <v>13</v>
      </c>
      <c r="C134" s="14" t="s">
        <v>16</v>
      </c>
      <c r="D134" s="14">
        <v>25</v>
      </c>
      <c r="E134" s="14" t="s">
        <v>7</v>
      </c>
      <c r="F134" s="14" t="s">
        <v>267</v>
      </c>
      <c r="G134" s="14">
        <v>210</v>
      </c>
    </row>
    <row r="135" spans="1:7" ht="14.25">
      <c r="A135" s="14">
        <v>9</v>
      </c>
      <c r="B135" s="14">
        <v>14</v>
      </c>
      <c r="C135" s="14" t="s">
        <v>16</v>
      </c>
      <c r="D135" s="14">
        <v>72</v>
      </c>
      <c r="E135" s="14" t="s">
        <v>64</v>
      </c>
      <c r="F135" s="14" t="s">
        <v>237</v>
      </c>
      <c r="G135" s="14">
        <v>2400</v>
      </c>
    </row>
    <row r="136" spans="1:7" ht="14.25">
      <c r="A136" s="14">
        <v>10</v>
      </c>
      <c r="B136" s="14">
        <v>1</v>
      </c>
      <c r="C136" s="14" t="s">
        <v>16</v>
      </c>
      <c r="D136" s="14">
        <v>48</v>
      </c>
      <c r="E136" s="14" t="s">
        <v>45</v>
      </c>
      <c r="F136" s="14" t="s">
        <v>267</v>
      </c>
      <c r="G136" s="14">
        <v>2168</v>
      </c>
    </row>
    <row r="137" spans="1:7" ht="14.25">
      <c r="A137" s="14">
        <v>10</v>
      </c>
      <c r="B137" s="14">
        <v>2</v>
      </c>
      <c r="C137" s="14" t="s">
        <v>15</v>
      </c>
      <c r="D137" s="14">
        <v>36</v>
      </c>
      <c r="E137" s="14" t="s">
        <v>7</v>
      </c>
      <c r="F137" s="14" t="s">
        <v>267</v>
      </c>
      <c r="G137" s="14">
        <v>210</v>
      </c>
    </row>
    <row r="138" spans="1:7" ht="14.25">
      <c r="A138" s="14">
        <v>10</v>
      </c>
      <c r="B138" s="14">
        <v>3</v>
      </c>
      <c r="C138" s="14" t="s">
        <v>15</v>
      </c>
      <c r="D138" s="14">
        <v>36</v>
      </c>
      <c r="E138" s="14" t="s">
        <v>7</v>
      </c>
      <c r="F138" s="14" t="s">
        <v>267</v>
      </c>
      <c r="G138" s="14">
        <v>210</v>
      </c>
    </row>
    <row r="139" spans="1:7" ht="14.25">
      <c r="A139" s="14">
        <v>10</v>
      </c>
      <c r="B139" s="14">
        <v>4</v>
      </c>
      <c r="C139" s="14" t="s">
        <v>15</v>
      </c>
      <c r="D139" s="14">
        <v>25</v>
      </c>
      <c r="E139" s="14" t="s">
        <v>7</v>
      </c>
      <c r="F139" s="14" t="s">
        <v>267</v>
      </c>
      <c r="G139" s="14">
        <v>210</v>
      </c>
    </row>
    <row r="140" spans="1:7" ht="14.25">
      <c r="A140" s="14">
        <v>10</v>
      </c>
      <c r="B140" s="14">
        <v>5</v>
      </c>
      <c r="C140" s="14" t="s">
        <v>15</v>
      </c>
      <c r="D140" s="14">
        <v>20</v>
      </c>
      <c r="E140" s="14" t="s">
        <v>7</v>
      </c>
      <c r="F140" s="14" t="s">
        <v>267</v>
      </c>
      <c r="G140" s="14">
        <v>210</v>
      </c>
    </row>
    <row r="141" spans="1:6" ht="14.25">
      <c r="A141" s="14">
        <v>10</v>
      </c>
      <c r="B141" s="14">
        <v>6</v>
      </c>
      <c r="C141" s="14" t="s">
        <v>15</v>
      </c>
      <c r="D141" s="14">
        <v>18</v>
      </c>
      <c r="E141" s="14" t="s">
        <v>65</v>
      </c>
      <c r="F141" s="14" t="s">
        <v>238</v>
      </c>
    </row>
    <row r="142" spans="1:6" ht="14.25">
      <c r="A142" s="14">
        <v>10</v>
      </c>
      <c r="B142" s="14">
        <v>7</v>
      </c>
      <c r="C142" s="14" t="s">
        <v>16</v>
      </c>
      <c r="D142" s="14">
        <v>15</v>
      </c>
      <c r="E142" s="14" t="s">
        <v>65</v>
      </c>
      <c r="F142" s="14" t="s">
        <v>238</v>
      </c>
    </row>
    <row r="143" spans="1:6" ht="14.25">
      <c r="A143" s="14">
        <v>10</v>
      </c>
      <c r="B143" s="14">
        <v>8</v>
      </c>
      <c r="C143" s="14" t="s">
        <v>16</v>
      </c>
      <c r="D143" s="14">
        <v>10</v>
      </c>
      <c r="E143" s="14" t="s">
        <v>65</v>
      </c>
      <c r="F143" s="14" t="s">
        <v>238</v>
      </c>
    </row>
    <row r="144" spans="1:6" ht="14.25">
      <c r="A144" s="14">
        <v>10</v>
      </c>
      <c r="B144" s="14">
        <v>9</v>
      </c>
      <c r="C144" s="14" t="s">
        <v>15</v>
      </c>
      <c r="D144" s="14">
        <v>13</v>
      </c>
      <c r="E144" s="14" t="s">
        <v>65</v>
      </c>
      <c r="F144" s="14" t="s">
        <v>238</v>
      </c>
    </row>
    <row r="145" spans="1:6" ht="14.25">
      <c r="A145" s="14">
        <v>10</v>
      </c>
      <c r="B145" s="14">
        <v>10</v>
      </c>
      <c r="C145" s="14" t="s">
        <v>15</v>
      </c>
      <c r="D145" s="14">
        <v>8</v>
      </c>
      <c r="E145" s="14" t="s">
        <v>65</v>
      </c>
      <c r="F145" s="14" t="s">
        <v>238</v>
      </c>
    </row>
    <row r="146" spans="1:6" ht="14.25">
      <c r="A146" s="14">
        <v>10</v>
      </c>
      <c r="B146" s="14">
        <v>11</v>
      </c>
      <c r="C146" s="14" t="s">
        <v>15</v>
      </c>
      <c r="D146" s="14">
        <v>7</v>
      </c>
      <c r="E146" s="14" t="s">
        <v>65</v>
      </c>
      <c r="F146" s="14" t="s">
        <v>238</v>
      </c>
    </row>
    <row r="147" spans="1:6" ht="14.25">
      <c r="A147" s="14">
        <v>10</v>
      </c>
      <c r="B147" s="14">
        <v>12</v>
      </c>
      <c r="C147" s="14" t="s">
        <v>15</v>
      </c>
      <c r="D147" s="14">
        <v>12</v>
      </c>
      <c r="E147" s="14" t="s">
        <v>65</v>
      </c>
      <c r="F147" s="14" t="s">
        <v>238</v>
      </c>
    </row>
    <row r="148" spans="1:6" ht="14.25">
      <c r="A148" s="14">
        <v>10</v>
      </c>
      <c r="B148" s="14">
        <v>13</v>
      </c>
      <c r="C148" s="14" t="s">
        <v>15</v>
      </c>
      <c r="D148" s="14">
        <v>12</v>
      </c>
      <c r="E148" s="14" t="s">
        <v>65</v>
      </c>
      <c r="F148" s="14" t="s">
        <v>238</v>
      </c>
    </row>
    <row r="149" spans="1:7" ht="14.25">
      <c r="A149" s="14">
        <v>10</v>
      </c>
      <c r="B149" s="14">
        <v>14</v>
      </c>
      <c r="C149" s="14" t="s">
        <v>15</v>
      </c>
      <c r="D149" s="14">
        <v>70</v>
      </c>
      <c r="E149" s="14" t="s">
        <v>64</v>
      </c>
      <c r="F149" s="14" t="s">
        <v>237</v>
      </c>
      <c r="G149" s="14">
        <v>2400</v>
      </c>
    </row>
    <row r="150" spans="1:7" ht="14.25">
      <c r="A150" s="14">
        <v>11</v>
      </c>
      <c r="B150" s="14">
        <v>1</v>
      </c>
      <c r="C150" s="14" t="s">
        <v>16</v>
      </c>
      <c r="D150" s="14">
        <v>19</v>
      </c>
      <c r="E150" s="14" t="s">
        <v>45</v>
      </c>
      <c r="F150" s="14" t="s">
        <v>267</v>
      </c>
      <c r="G150" s="14">
        <v>4410</v>
      </c>
    </row>
    <row r="151" spans="1:7" ht="14.25">
      <c r="A151" s="14">
        <v>11</v>
      </c>
      <c r="B151" s="14">
        <v>2</v>
      </c>
      <c r="C151" s="14" t="s">
        <v>15</v>
      </c>
      <c r="D151" s="14">
        <v>49</v>
      </c>
      <c r="E151" s="14" t="s">
        <v>7</v>
      </c>
      <c r="F151" s="14" t="s">
        <v>267</v>
      </c>
      <c r="G151" s="14">
        <v>420</v>
      </c>
    </row>
    <row r="152" spans="1:7" ht="14.25">
      <c r="A152" s="14">
        <v>11</v>
      </c>
      <c r="B152" s="14">
        <v>3</v>
      </c>
      <c r="C152" s="14" t="s">
        <v>15</v>
      </c>
      <c r="D152" s="14">
        <v>19</v>
      </c>
      <c r="E152" s="14" t="s">
        <v>7</v>
      </c>
      <c r="F152" s="14" t="s">
        <v>267</v>
      </c>
      <c r="G152" s="14">
        <v>420</v>
      </c>
    </row>
    <row r="153" spans="1:7" ht="14.25">
      <c r="A153" s="14">
        <v>11</v>
      </c>
      <c r="B153" s="14">
        <v>4</v>
      </c>
      <c r="C153" s="14" t="s">
        <v>16</v>
      </c>
      <c r="D153" s="14">
        <v>23</v>
      </c>
      <c r="E153" s="14" t="s">
        <v>7</v>
      </c>
      <c r="F153" s="14" t="s">
        <v>267</v>
      </c>
      <c r="G153" s="14">
        <v>210</v>
      </c>
    </row>
    <row r="154" spans="1:6" ht="14.25">
      <c r="A154" s="14">
        <v>11</v>
      </c>
      <c r="B154" s="14">
        <v>5</v>
      </c>
      <c r="C154" s="14" t="s">
        <v>16</v>
      </c>
      <c r="D154" s="14">
        <v>13</v>
      </c>
      <c r="E154" s="14" t="s">
        <v>65</v>
      </c>
      <c r="F154" s="14" t="s">
        <v>238</v>
      </c>
    </row>
    <row r="155" spans="1:6" ht="14.25">
      <c r="A155" s="14">
        <v>11</v>
      </c>
      <c r="B155" s="14">
        <v>6</v>
      </c>
      <c r="C155" s="14" t="s">
        <v>16</v>
      </c>
      <c r="D155" s="14">
        <v>12</v>
      </c>
      <c r="E155" s="14" t="s">
        <v>65</v>
      </c>
      <c r="F155" s="14" t="s">
        <v>238</v>
      </c>
    </row>
    <row r="156" spans="1:6" ht="14.25">
      <c r="A156" s="14">
        <v>11</v>
      </c>
      <c r="B156" s="14">
        <v>7</v>
      </c>
      <c r="C156" s="14" t="s">
        <v>15</v>
      </c>
      <c r="D156" s="14">
        <v>16</v>
      </c>
      <c r="E156" s="14" t="s">
        <v>65</v>
      </c>
      <c r="F156" s="14" t="s">
        <v>238</v>
      </c>
    </row>
    <row r="157" spans="1:6" ht="14.25">
      <c r="A157" s="14">
        <v>11</v>
      </c>
      <c r="B157" s="14">
        <v>8</v>
      </c>
      <c r="C157" s="14" t="s">
        <v>16</v>
      </c>
      <c r="D157" s="14">
        <v>16</v>
      </c>
      <c r="E157" s="14" t="s">
        <v>65</v>
      </c>
      <c r="F157" s="14" t="s">
        <v>238</v>
      </c>
    </row>
    <row r="158" spans="1:6" ht="14.25">
      <c r="A158" s="14">
        <v>11</v>
      </c>
      <c r="B158" s="14">
        <v>9</v>
      </c>
      <c r="C158" s="14" t="s">
        <v>16</v>
      </c>
      <c r="D158" s="14">
        <v>15</v>
      </c>
      <c r="E158" s="14" t="s">
        <v>65</v>
      </c>
      <c r="F158" s="14" t="s">
        <v>238</v>
      </c>
    </row>
    <row r="159" spans="1:6" ht="14.25">
      <c r="A159" s="14">
        <v>11</v>
      </c>
      <c r="B159" s="14">
        <v>10</v>
      </c>
      <c r="C159" s="14" t="s">
        <v>16</v>
      </c>
      <c r="D159" s="14">
        <v>17</v>
      </c>
      <c r="E159" s="14" t="s">
        <v>65</v>
      </c>
      <c r="F159" s="14" t="s">
        <v>238</v>
      </c>
    </row>
    <row r="160" spans="1:6" ht="14.25">
      <c r="A160" s="14">
        <v>11</v>
      </c>
      <c r="B160" s="14">
        <v>11</v>
      </c>
      <c r="C160" s="14" t="s">
        <v>16</v>
      </c>
      <c r="D160" s="14">
        <v>17</v>
      </c>
      <c r="E160" s="14" t="s">
        <v>65</v>
      </c>
      <c r="F160" s="14" t="s">
        <v>238</v>
      </c>
    </row>
    <row r="161" spans="1:6" ht="14.25">
      <c r="A161" s="14">
        <v>11</v>
      </c>
      <c r="B161" s="14">
        <v>12</v>
      </c>
      <c r="C161" s="14" t="s">
        <v>15</v>
      </c>
      <c r="D161" s="14">
        <v>12</v>
      </c>
      <c r="E161" s="14" t="s">
        <v>65</v>
      </c>
      <c r="F161" s="14" t="s">
        <v>238</v>
      </c>
    </row>
    <row r="162" spans="1:6" ht="14.25">
      <c r="A162" s="14">
        <v>11</v>
      </c>
      <c r="B162" s="14">
        <v>13</v>
      </c>
      <c r="C162" s="14" t="s">
        <v>15</v>
      </c>
      <c r="D162" s="14">
        <v>15</v>
      </c>
      <c r="E162" s="14" t="s">
        <v>65</v>
      </c>
      <c r="F162" s="14" t="s">
        <v>238</v>
      </c>
    </row>
    <row r="163" spans="1:6" ht="14.25">
      <c r="A163" s="14">
        <v>11</v>
      </c>
      <c r="B163" s="14">
        <v>14</v>
      </c>
      <c r="C163" s="14" t="s">
        <v>16</v>
      </c>
      <c r="D163" s="14">
        <v>13</v>
      </c>
      <c r="E163" s="14" t="s">
        <v>65</v>
      </c>
      <c r="F163" s="14" t="s">
        <v>238</v>
      </c>
    </row>
    <row r="164" spans="1:6" ht="14.25">
      <c r="A164" s="14">
        <v>11</v>
      </c>
      <c r="B164" s="14">
        <v>15</v>
      </c>
      <c r="C164" s="14" t="s">
        <v>16</v>
      </c>
      <c r="D164" s="14">
        <v>19</v>
      </c>
      <c r="E164" s="14" t="s">
        <v>65</v>
      </c>
      <c r="F164" s="14" t="s">
        <v>238</v>
      </c>
    </row>
    <row r="165" spans="1:6" ht="14.25">
      <c r="A165" s="14">
        <v>11</v>
      </c>
      <c r="B165" s="14">
        <v>16</v>
      </c>
      <c r="C165" s="14" t="s">
        <v>16</v>
      </c>
      <c r="D165" s="14">
        <v>15</v>
      </c>
      <c r="E165" s="14" t="s">
        <v>65</v>
      </c>
      <c r="F165" s="14" t="s">
        <v>238</v>
      </c>
    </row>
    <row r="166" spans="1:7" ht="14.25">
      <c r="A166" s="14">
        <v>12</v>
      </c>
      <c r="B166" s="14">
        <v>1</v>
      </c>
      <c r="C166" s="14" t="s">
        <v>15</v>
      </c>
      <c r="D166" s="14">
        <v>56</v>
      </c>
      <c r="E166" s="14" t="s">
        <v>45</v>
      </c>
      <c r="F166" s="14" t="s">
        <v>267</v>
      </c>
      <c r="G166" s="14">
        <v>1220</v>
      </c>
    </row>
    <row r="167" spans="1:6" ht="14.25">
      <c r="A167" s="14">
        <v>12</v>
      </c>
      <c r="B167" s="14">
        <v>2</v>
      </c>
      <c r="C167" s="14" t="s">
        <v>16</v>
      </c>
      <c r="D167" s="14">
        <v>70</v>
      </c>
      <c r="E167" s="14" t="s">
        <v>9</v>
      </c>
      <c r="F167" s="14" t="s">
        <v>234</v>
      </c>
    </row>
    <row r="168" spans="1:7" ht="14.25">
      <c r="A168" s="14">
        <v>12</v>
      </c>
      <c r="B168" s="14">
        <v>3</v>
      </c>
      <c r="C168" s="14" t="s">
        <v>15</v>
      </c>
      <c r="D168" s="14">
        <v>30</v>
      </c>
      <c r="E168" s="14" t="s">
        <v>7</v>
      </c>
      <c r="F168" s="14" t="s">
        <v>267</v>
      </c>
      <c r="G168" s="14">
        <v>210</v>
      </c>
    </row>
    <row r="169" spans="1:7" ht="14.25">
      <c r="A169" s="14">
        <v>12</v>
      </c>
      <c r="B169" s="14">
        <v>4</v>
      </c>
      <c r="C169" s="14" t="s">
        <v>15</v>
      </c>
      <c r="D169" s="14">
        <v>28</v>
      </c>
      <c r="E169" s="14" t="s">
        <v>7</v>
      </c>
      <c r="F169" s="14" t="s">
        <v>267</v>
      </c>
      <c r="G169" s="14">
        <v>420</v>
      </c>
    </row>
    <row r="170" spans="1:6" ht="14.25">
      <c r="A170" s="14">
        <v>12</v>
      </c>
      <c r="B170" s="14">
        <v>5</v>
      </c>
      <c r="C170" s="14" t="s">
        <v>15</v>
      </c>
      <c r="D170" s="14">
        <v>14</v>
      </c>
      <c r="E170" s="14" t="s">
        <v>65</v>
      </c>
      <c r="F170" s="14" t="s">
        <v>238</v>
      </c>
    </row>
    <row r="171" spans="1:6" ht="14.25">
      <c r="A171" s="14">
        <v>12</v>
      </c>
      <c r="B171" s="14">
        <v>6</v>
      </c>
      <c r="C171" s="14" t="s">
        <v>16</v>
      </c>
      <c r="D171" s="14">
        <v>16</v>
      </c>
      <c r="E171" s="14" t="s">
        <v>65</v>
      </c>
      <c r="F171" s="14" t="s">
        <v>238</v>
      </c>
    </row>
    <row r="172" spans="1:6" ht="14.25">
      <c r="A172" s="14">
        <v>12</v>
      </c>
      <c r="B172" s="14">
        <v>7</v>
      </c>
      <c r="C172" s="14" t="s">
        <v>15</v>
      </c>
      <c r="D172" s="14">
        <v>5</v>
      </c>
      <c r="E172" s="14" t="s">
        <v>9</v>
      </c>
      <c r="F172" s="14" t="s">
        <v>235</v>
      </c>
    </row>
    <row r="173" spans="1:6" ht="14.25">
      <c r="A173" s="14">
        <v>12</v>
      </c>
      <c r="B173" s="14">
        <v>8</v>
      </c>
      <c r="C173" s="14" t="s">
        <v>15</v>
      </c>
      <c r="D173" s="14">
        <v>5</v>
      </c>
      <c r="E173" s="14" t="s">
        <v>9</v>
      </c>
      <c r="F173" s="14" t="s">
        <v>235</v>
      </c>
    </row>
    <row r="174" spans="1:6" ht="14.25">
      <c r="A174" s="14">
        <v>12</v>
      </c>
      <c r="B174" s="14">
        <v>9</v>
      </c>
      <c r="C174" s="14" t="s">
        <v>15</v>
      </c>
      <c r="D174" s="14">
        <v>11</v>
      </c>
      <c r="E174" s="14" t="s">
        <v>65</v>
      </c>
      <c r="F174" s="14" t="s">
        <v>238</v>
      </c>
    </row>
    <row r="175" spans="1:6" ht="14.25">
      <c r="A175" s="14">
        <v>12</v>
      </c>
      <c r="B175" s="14">
        <v>10</v>
      </c>
      <c r="C175" s="14" t="s">
        <v>16</v>
      </c>
      <c r="D175" s="14">
        <v>7</v>
      </c>
      <c r="E175" s="14" t="s">
        <v>65</v>
      </c>
      <c r="F175" s="14" t="s">
        <v>238</v>
      </c>
    </row>
    <row r="176" spans="1:6" ht="14.25">
      <c r="A176" s="14">
        <v>12</v>
      </c>
      <c r="B176" s="14">
        <v>11</v>
      </c>
      <c r="C176" s="14" t="s">
        <v>15</v>
      </c>
      <c r="D176" s="14">
        <v>3</v>
      </c>
      <c r="E176" s="14" t="s">
        <v>9</v>
      </c>
      <c r="F176" s="14" t="s">
        <v>235</v>
      </c>
    </row>
    <row r="177" spans="1:6" ht="14.25">
      <c r="A177" s="14">
        <v>12</v>
      </c>
      <c r="B177" s="14">
        <v>12</v>
      </c>
      <c r="C177" s="14" t="s">
        <v>15</v>
      </c>
      <c r="D177" s="14">
        <v>2</v>
      </c>
      <c r="E177" s="14" t="s">
        <v>9</v>
      </c>
      <c r="F177" s="14" t="s">
        <v>235</v>
      </c>
    </row>
    <row r="178" spans="1:6" ht="14.25">
      <c r="A178" s="14">
        <v>12</v>
      </c>
      <c r="B178" s="14">
        <v>13</v>
      </c>
      <c r="C178" s="14" t="s">
        <v>15</v>
      </c>
      <c r="D178" s="14">
        <v>2</v>
      </c>
      <c r="E178" s="14" t="s">
        <v>9</v>
      </c>
      <c r="F178" s="14" t="s">
        <v>235</v>
      </c>
    </row>
    <row r="179" spans="1:6" ht="14.25">
      <c r="A179" s="14">
        <v>12</v>
      </c>
      <c r="B179" s="14">
        <v>14</v>
      </c>
      <c r="C179" s="14" t="s">
        <v>15</v>
      </c>
      <c r="D179" s="14">
        <v>3</v>
      </c>
      <c r="E179" s="14" t="s">
        <v>9</v>
      </c>
      <c r="F179" s="14" t="s">
        <v>235</v>
      </c>
    </row>
    <row r="180" spans="1:6" ht="14.25">
      <c r="A180" s="14">
        <v>12</v>
      </c>
      <c r="B180" s="14">
        <v>15</v>
      </c>
      <c r="C180" s="14" t="s">
        <v>15</v>
      </c>
      <c r="D180" s="14">
        <v>1</v>
      </c>
      <c r="E180" s="14" t="s">
        <v>9</v>
      </c>
      <c r="F180" s="14" t="s">
        <v>235</v>
      </c>
    </row>
    <row r="181" spans="1:7" ht="14.25">
      <c r="A181" s="14">
        <v>12</v>
      </c>
      <c r="B181" s="14">
        <v>16</v>
      </c>
      <c r="C181" s="14" t="s">
        <v>15</v>
      </c>
      <c r="D181" s="14">
        <v>20</v>
      </c>
      <c r="E181" s="14" t="s">
        <v>7</v>
      </c>
      <c r="F181" s="14" t="s">
        <v>267</v>
      </c>
      <c r="G181" s="14">
        <v>210</v>
      </c>
    </row>
    <row r="182" spans="1:7" ht="14.25">
      <c r="A182" s="14">
        <v>12</v>
      </c>
      <c r="B182" s="14">
        <v>17</v>
      </c>
      <c r="C182" s="14" t="s">
        <v>16</v>
      </c>
      <c r="D182" s="14">
        <v>22</v>
      </c>
      <c r="E182" s="14" t="s">
        <v>7</v>
      </c>
      <c r="F182" s="14" t="s">
        <v>267</v>
      </c>
      <c r="G182" s="14">
        <v>420</v>
      </c>
    </row>
    <row r="183" spans="1:6" ht="14.25">
      <c r="A183" s="14">
        <v>12</v>
      </c>
      <c r="B183" s="14">
        <v>18</v>
      </c>
      <c r="C183" s="14" t="s">
        <v>16</v>
      </c>
      <c r="D183" s="14">
        <v>19</v>
      </c>
      <c r="E183" s="14" t="s">
        <v>65</v>
      </c>
      <c r="F183" s="14" t="s">
        <v>238</v>
      </c>
    </row>
    <row r="184" spans="1:6" ht="14.25">
      <c r="A184" s="14">
        <v>12</v>
      </c>
      <c r="B184" s="14">
        <v>19</v>
      </c>
      <c r="C184" s="14" t="s">
        <v>15</v>
      </c>
      <c r="D184" s="14">
        <v>19</v>
      </c>
      <c r="E184" s="14" t="s">
        <v>65</v>
      </c>
      <c r="F184" s="14" t="s">
        <v>238</v>
      </c>
    </row>
    <row r="185" spans="1:6" ht="14.25">
      <c r="A185" s="14">
        <v>12</v>
      </c>
      <c r="B185" s="14">
        <v>20</v>
      </c>
      <c r="C185" s="14" t="s">
        <v>15</v>
      </c>
      <c r="D185" s="14">
        <v>18</v>
      </c>
      <c r="E185" s="14" t="s">
        <v>65</v>
      </c>
      <c r="F185" s="14" t="s">
        <v>238</v>
      </c>
    </row>
    <row r="186" spans="1:7" ht="14.25">
      <c r="A186" s="14">
        <v>13</v>
      </c>
      <c r="B186" s="14">
        <v>1</v>
      </c>
      <c r="C186" s="14" t="s">
        <v>15</v>
      </c>
      <c r="D186" s="14">
        <v>24</v>
      </c>
      <c r="E186" s="14" t="s">
        <v>3</v>
      </c>
      <c r="F186" s="14" t="s">
        <v>3</v>
      </c>
      <c r="G186" s="14">
        <v>390</v>
      </c>
    </row>
    <row r="187" spans="1:7" ht="14.25">
      <c r="A187" s="14">
        <v>13</v>
      </c>
      <c r="B187" s="14">
        <v>2</v>
      </c>
      <c r="C187" s="14" t="s">
        <v>16</v>
      </c>
      <c r="D187" s="14">
        <v>28</v>
      </c>
      <c r="E187" s="14" t="s">
        <v>66</v>
      </c>
      <c r="F187" s="14" t="s">
        <v>236</v>
      </c>
      <c r="G187" s="14">
        <v>4000</v>
      </c>
    </row>
    <row r="188" spans="1:6" ht="14.25">
      <c r="A188" s="14">
        <v>13</v>
      </c>
      <c r="B188" s="14">
        <v>3</v>
      </c>
      <c r="C188" s="14" t="s">
        <v>15</v>
      </c>
      <c r="D188" s="14">
        <v>1</v>
      </c>
      <c r="E188" s="14" t="s">
        <v>9</v>
      </c>
      <c r="F188" s="14" t="s">
        <v>235</v>
      </c>
    </row>
    <row r="189" spans="1:6" ht="14.25">
      <c r="A189" s="14">
        <v>13</v>
      </c>
      <c r="B189" s="14">
        <v>4</v>
      </c>
      <c r="C189" s="14" t="s">
        <v>15</v>
      </c>
      <c r="D189" s="14">
        <v>21</v>
      </c>
      <c r="E189" s="14" t="s">
        <v>9</v>
      </c>
      <c r="F189" s="14" t="s">
        <v>234</v>
      </c>
    </row>
    <row r="190" spans="1:6" ht="14.25">
      <c r="A190" s="14">
        <v>13</v>
      </c>
      <c r="B190" s="14">
        <v>5</v>
      </c>
      <c r="C190" s="14" t="s">
        <v>16</v>
      </c>
      <c r="D190" s="14">
        <v>17</v>
      </c>
      <c r="E190" s="14" t="s">
        <v>65</v>
      </c>
      <c r="F190" s="14" t="s">
        <v>238</v>
      </c>
    </row>
    <row r="191" spans="1:6" ht="14.25">
      <c r="A191" s="14">
        <v>13</v>
      </c>
      <c r="B191" s="14">
        <v>6</v>
      </c>
      <c r="C191" s="14" t="s">
        <v>16</v>
      </c>
      <c r="D191" s="14">
        <v>20</v>
      </c>
      <c r="E191" s="14" t="s">
        <v>65</v>
      </c>
      <c r="F191" s="14" t="s">
        <v>238</v>
      </c>
    </row>
    <row r="192" spans="1:6" ht="14.25">
      <c r="A192" s="14">
        <v>13</v>
      </c>
      <c r="B192" s="14">
        <v>7</v>
      </c>
      <c r="C192" s="14" t="s">
        <v>16</v>
      </c>
      <c r="D192" s="14">
        <v>9</v>
      </c>
      <c r="E192" s="14" t="s">
        <v>65</v>
      </c>
      <c r="F192" s="14" t="s">
        <v>238</v>
      </c>
    </row>
    <row r="193" spans="1:6" ht="14.25">
      <c r="A193" s="14">
        <v>13</v>
      </c>
      <c r="B193" s="14">
        <v>8</v>
      </c>
      <c r="C193" s="14" t="s">
        <v>16</v>
      </c>
      <c r="D193" s="14">
        <v>7</v>
      </c>
      <c r="E193" s="14" t="s">
        <v>65</v>
      </c>
      <c r="F193" s="14" t="s">
        <v>238</v>
      </c>
    </row>
    <row r="194" spans="1:6" ht="14.25">
      <c r="A194" s="14">
        <v>13</v>
      </c>
      <c r="B194" s="14">
        <v>9</v>
      </c>
      <c r="C194" s="14" t="s">
        <v>15</v>
      </c>
      <c r="D194" s="14">
        <v>50</v>
      </c>
      <c r="E194" s="14" t="s">
        <v>9</v>
      </c>
      <c r="F194" s="14" t="s">
        <v>234</v>
      </c>
    </row>
    <row r="195" spans="1:7" ht="14.25">
      <c r="A195" s="14">
        <v>13</v>
      </c>
      <c r="B195" s="14">
        <v>10</v>
      </c>
      <c r="C195" s="14" t="s">
        <v>15</v>
      </c>
      <c r="D195" s="14">
        <v>65</v>
      </c>
      <c r="E195" s="14" t="s">
        <v>64</v>
      </c>
      <c r="F195" s="14" t="s">
        <v>237</v>
      </c>
      <c r="G195" s="14">
        <v>2400</v>
      </c>
    </row>
    <row r="196" spans="1:6" ht="14.25">
      <c r="A196" s="14">
        <v>13</v>
      </c>
      <c r="B196" s="14">
        <v>11</v>
      </c>
      <c r="C196" s="14" t="s">
        <v>15</v>
      </c>
      <c r="D196" s="14">
        <v>2</v>
      </c>
      <c r="E196" s="14" t="s">
        <v>9</v>
      </c>
      <c r="F196" s="14" t="s">
        <v>235</v>
      </c>
    </row>
    <row r="197" spans="1:6" ht="14.25">
      <c r="A197" s="14">
        <v>13</v>
      </c>
      <c r="B197" s="14">
        <v>12</v>
      </c>
      <c r="C197" s="14" t="s">
        <v>16</v>
      </c>
      <c r="D197" s="14">
        <v>8</v>
      </c>
      <c r="E197" s="14" t="s">
        <v>65</v>
      </c>
      <c r="F197" s="14" t="s">
        <v>238</v>
      </c>
    </row>
    <row r="198" spans="1:7" ht="14.25">
      <c r="A198" s="14">
        <v>14</v>
      </c>
      <c r="B198" s="14">
        <v>1</v>
      </c>
      <c r="C198" s="14" t="s">
        <v>15</v>
      </c>
      <c r="D198" s="14">
        <v>28</v>
      </c>
      <c r="E198" s="14" t="s">
        <v>45</v>
      </c>
      <c r="F198" s="14" t="s">
        <v>267</v>
      </c>
      <c r="G198" s="14">
        <v>1266</v>
      </c>
    </row>
    <row r="199" spans="1:6" ht="14.25">
      <c r="A199" s="14">
        <v>14</v>
      </c>
      <c r="B199" s="14">
        <v>2</v>
      </c>
      <c r="C199" s="14" t="s">
        <v>16</v>
      </c>
      <c r="D199" s="14">
        <v>32</v>
      </c>
      <c r="E199" s="14" t="s">
        <v>9</v>
      </c>
      <c r="F199" s="14" t="s">
        <v>234</v>
      </c>
    </row>
    <row r="200" spans="1:6" ht="14.25">
      <c r="A200" s="14">
        <v>14</v>
      </c>
      <c r="B200" s="14">
        <v>3</v>
      </c>
      <c r="C200" s="14" t="s">
        <v>16</v>
      </c>
      <c r="D200" s="14">
        <v>28</v>
      </c>
      <c r="E200" s="14" t="s">
        <v>65</v>
      </c>
      <c r="F200" s="14" t="s">
        <v>238</v>
      </c>
    </row>
    <row r="201" spans="1:6" ht="14.25">
      <c r="A201" s="14">
        <v>14</v>
      </c>
      <c r="B201" s="14">
        <v>4</v>
      </c>
      <c r="C201" s="14" t="s">
        <v>16</v>
      </c>
      <c r="D201" s="14">
        <v>34</v>
      </c>
      <c r="E201" s="14" t="s">
        <v>9</v>
      </c>
      <c r="F201" s="14" t="s">
        <v>234</v>
      </c>
    </row>
    <row r="202" spans="1:6" ht="14.25">
      <c r="A202" s="14">
        <v>14</v>
      </c>
      <c r="B202" s="14">
        <v>5</v>
      </c>
      <c r="C202" s="14" t="s">
        <v>16</v>
      </c>
      <c r="D202" s="14">
        <v>18</v>
      </c>
      <c r="E202" s="14" t="s">
        <v>65</v>
      </c>
      <c r="F202" s="14" t="s">
        <v>238</v>
      </c>
    </row>
    <row r="203" spans="1:6" ht="14.25">
      <c r="A203" s="14">
        <v>14</v>
      </c>
      <c r="B203" s="14">
        <v>6</v>
      </c>
      <c r="C203" s="14" t="s">
        <v>16</v>
      </c>
      <c r="D203" s="14">
        <v>19</v>
      </c>
      <c r="E203" s="14" t="s">
        <v>65</v>
      </c>
      <c r="F203" s="14" t="s">
        <v>238</v>
      </c>
    </row>
    <row r="204" spans="1:6" ht="14.25">
      <c r="A204" s="14">
        <v>14</v>
      </c>
      <c r="B204" s="14">
        <v>7</v>
      </c>
      <c r="C204" s="14" t="s">
        <v>15</v>
      </c>
      <c r="D204" s="14">
        <v>7</v>
      </c>
      <c r="E204" s="14" t="s">
        <v>65</v>
      </c>
      <c r="F204" s="14" t="s">
        <v>238</v>
      </c>
    </row>
    <row r="205" spans="1:6" ht="14.25">
      <c r="A205" s="14">
        <v>14</v>
      </c>
      <c r="B205" s="14">
        <v>8</v>
      </c>
      <c r="C205" s="14" t="s">
        <v>16</v>
      </c>
      <c r="D205" s="14">
        <v>1</v>
      </c>
      <c r="E205" s="14" t="s">
        <v>9</v>
      </c>
      <c r="F205" s="14" t="s">
        <v>235</v>
      </c>
    </row>
    <row r="206" spans="1:6" ht="14.25">
      <c r="A206" s="14">
        <v>14</v>
      </c>
      <c r="B206" s="14">
        <v>9</v>
      </c>
      <c r="C206" s="14" t="s">
        <v>16</v>
      </c>
      <c r="D206" s="14">
        <v>9</v>
      </c>
      <c r="E206" s="14" t="s">
        <v>65</v>
      </c>
      <c r="F206" s="14" t="s">
        <v>238</v>
      </c>
    </row>
    <row r="207" spans="1:6" ht="14.25">
      <c r="A207" s="14">
        <v>14</v>
      </c>
      <c r="B207" s="14">
        <v>10</v>
      </c>
      <c r="C207" s="14" t="s">
        <v>16</v>
      </c>
      <c r="D207" s="14">
        <v>32</v>
      </c>
      <c r="E207" s="14" t="s">
        <v>9</v>
      </c>
      <c r="F207" s="14" t="s">
        <v>234</v>
      </c>
    </row>
    <row r="208" spans="1:7" ht="14.25">
      <c r="A208" s="14">
        <v>14</v>
      </c>
      <c r="B208" s="14">
        <v>11</v>
      </c>
      <c r="C208" s="14" t="s">
        <v>15</v>
      </c>
      <c r="D208" s="14">
        <v>65</v>
      </c>
      <c r="E208" s="14" t="s">
        <v>64</v>
      </c>
      <c r="F208" s="14" t="s">
        <v>237</v>
      </c>
      <c r="G208" s="14">
        <v>2400</v>
      </c>
    </row>
    <row r="209" spans="1:7" ht="14.25">
      <c r="A209" s="14">
        <v>15</v>
      </c>
      <c r="B209" s="14">
        <v>1</v>
      </c>
      <c r="C209" s="14" t="s">
        <v>15</v>
      </c>
      <c r="D209" s="14">
        <v>24</v>
      </c>
      <c r="E209" s="14" t="s">
        <v>3</v>
      </c>
      <c r="F209" s="14" t="s">
        <v>3</v>
      </c>
      <c r="G209" s="14">
        <v>586</v>
      </c>
    </row>
    <row r="210" spans="1:7" ht="14.25">
      <c r="A210" s="14">
        <v>15</v>
      </c>
      <c r="B210" s="14">
        <v>2</v>
      </c>
      <c r="C210" s="14" t="s">
        <v>16</v>
      </c>
      <c r="D210" s="14">
        <v>29</v>
      </c>
      <c r="E210" s="14" t="s">
        <v>89</v>
      </c>
      <c r="F210" s="14" t="s">
        <v>236</v>
      </c>
      <c r="G210" s="14">
        <v>3600</v>
      </c>
    </row>
    <row r="211" spans="1:6" ht="14.25">
      <c r="A211" s="14">
        <v>15</v>
      </c>
      <c r="B211" s="14">
        <v>3</v>
      </c>
      <c r="C211" s="14" t="s">
        <v>16</v>
      </c>
      <c r="D211" s="14">
        <v>6</v>
      </c>
      <c r="E211" s="14" t="s">
        <v>65</v>
      </c>
      <c r="F211" s="14" t="s">
        <v>238</v>
      </c>
    </row>
    <row r="212" spans="1:6" ht="14.25">
      <c r="A212" s="14">
        <v>15</v>
      </c>
      <c r="B212" s="14">
        <v>4</v>
      </c>
      <c r="C212" s="14" t="s">
        <v>15</v>
      </c>
      <c r="D212" s="14">
        <v>3</v>
      </c>
      <c r="E212" s="14" t="s">
        <v>9</v>
      </c>
      <c r="F212" s="14" t="s">
        <v>235</v>
      </c>
    </row>
    <row r="213" spans="1:6" ht="14.25">
      <c r="A213" s="14">
        <v>15</v>
      </c>
      <c r="B213" s="14">
        <v>5</v>
      </c>
      <c r="C213" s="14" t="s">
        <v>15</v>
      </c>
      <c r="D213" s="14">
        <v>18</v>
      </c>
      <c r="E213" s="14" t="s">
        <v>65</v>
      </c>
      <c r="F213" s="14" t="s">
        <v>238</v>
      </c>
    </row>
    <row r="214" spans="1:6" ht="14.25">
      <c r="A214" s="14">
        <v>15</v>
      </c>
      <c r="B214" s="14">
        <v>6</v>
      </c>
      <c r="C214" s="14" t="s">
        <v>16</v>
      </c>
      <c r="D214" s="14">
        <v>18</v>
      </c>
      <c r="E214" s="14" t="s">
        <v>9</v>
      </c>
      <c r="F214" s="14" t="s">
        <v>234</v>
      </c>
    </row>
    <row r="215" spans="1:6" ht="14.25">
      <c r="A215" s="14">
        <v>15</v>
      </c>
      <c r="B215" s="14">
        <v>7</v>
      </c>
      <c r="C215" s="14" t="s">
        <v>16</v>
      </c>
      <c r="D215" s="14">
        <v>21</v>
      </c>
      <c r="E215" s="14" t="s">
        <v>9</v>
      </c>
      <c r="F215" s="14" t="s">
        <v>234</v>
      </c>
    </row>
    <row r="216" spans="1:6" ht="14.25">
      <c r="A216" s="14">
        <v>15</v>
      </c>
      <c r="B216" s="14">
        <v>8</v>
      </c>
      <c r="C216" s="14" t="s">
        <v>15</v>
      </c>
      <c r="D216" s="14">
        <v>1</v>
      </c>
      <c r="E216" s="14" t="s">
        <v>9</v>
      </c>
      <c r="F216" s="14" t="s">
        <v>235</v>
      </c>
    </row>
    <row r="217" spans="1:6" ht="14.25">
      <c r="A217" s="14">
        <v>15</v>
      </c>
      <c r="B217" s="14">
        <v>9</v>
      </c>
      <c r="C217" s="14" t="s">
        <v>15</v>
      </c>
      <c r="D217" s="14">
        <v>52</v>
      </c>
      <c r="E217" s="14" t="s">
        <v>9</v>
      </c>
      <c r="F217" s="14" t="s">
        <v>234</v>
      </c>
    </row>
    <row r="218" spans="1:6" ht="14.25">
      <c r="A218" s="14">
        <v>15</v>
      </c>
      <c r="B218" s="14">
        <v>10</v>
      </c>
      <c r="C218" s="14" t="s">
        <v>15</v>
      </c>
      <c r="D218" s="14">
        <v>20</v>
      </c>
      <c r="E218" s="14" t="s">
        <v>9</v>
      </c>
      <c r="F218" s="14" t="s">
        <v>234</v>
      </c>
    </row>
    <row r="219" spans="1:6" ht="14.25">
      <c r="A219" s="14">
        <v>15</v>
      </c>
      <c r="B219" s="14">
        <v>11</v>
      </c>
      <c r="C219" s="14" t="s">
        <v>15</v>
      </c>
      <c r="D219" s="14">
        <v>15</v>
      </c>
      <c r="E219" s="14" t="s">
        <v>65</v>
      </c>
      <c r="F219" s="14" t="s">
        <v>238</v>
      </c>
    </row>
    <row r="220" spans="1:6" ht="14.25">
      <c r="A220" s="14">
        <v>15</v>
      </c>
      <c r="B220" s="14">
        <v>12</v>
      </c>
      <c r="C220" s="14" t="s">
        <v>15</v>
      </c>
      <c r="D220" s="14">
        <v>10</v>
      </c>
      <c r="E220" s="14" t="s">
        <v>65</v>
      </c>
      <c r="F220" s="14" t="s">
        <v>238</v>
      </c>
    </row>
    <row r="221" spans="1:6" ht="14.25">
      <c r="A221" s="14">
        <v>15</v>
      </c>
      <c r="B221" s="14">
        <v>13</v>
      </c>
      <c r="C221" s="14" t="s">
        <v>16</v>
      </c>
      <c r="D221" s="14">
        <v>7</v>
      </c>
      <c r="E221" s="14" t="s">
        <v>65</v>
      </c>
      <c r="F221" s="14" t="s">
        <v>238</v>
      </c>
    </row>
    <row r="222" spans="1:6" ht="14.25">
      <c r="A222" s="14">
        <v>15</v>
      </c>
      <c r="B222" s="14">
        <v>14</v>
      </c>
      <c r="C222" s="14" t="s">
        <v>15</v>
      </c>
      <c r="D222" s="14">
        <v>4</v>
      </c>
      <c r="E222" s="14" t="s">
        <v>9</v>
      </c>
      <c r="F222" s="14" t="s">
        <v>235</v>
      </c>
    </row>
    <row r="223" spans="1:7" ht="14.25">
      <c r="A223" s="14">
        <v>16</v>
      </c>
      <c r="B223" s="14">
        <v>1</v>
      </c>
      <c r="C223" s="14" t="s">
        <v>15</v>
      </c>
      <c r="D223" s="14">
        <v>33</v>
      </c>
      <c r="E223" s="14" t="s">
        <v>3</v>
      </c>
      <c r="F223" s="14" t="s">
        <v>3</v>
      </c>
      <c r="G223" s="14">
        <v>670</v>
      </c>
    </row>
    <row r="224" spans="1:6" ht="14.25">
      <c r="A224" s="14">
        <v>16</v>
      </c>
      <c r="B224" s="14">
        <v>2</v>
      </c>
      <c r="C224" s="14" t="s">
        <v>16</v>
      </c>
      <c r="D224" s="14">
        <v>51</v>
      </c>
      <c r="E224" s="14" t="s">
        <v>9</v>
      </c>
      <c r="F224" s="14" t="s">
        <v>234</v>
      </c>
    </row>
    <row r="225" spans="1:6" ht="14.25">
      <c r="A225" s="14">
        <v>16</v>
      </c>
      <c r="B225" s="14">
        <v>3</v>
      </c>
      <c r="C225" s="14" t="s">
        <v>15</v>
      </c>
      <c r="D225" s="14">
        <v>16</v>
      </c>
      <c r="E225" s="14" t="s">
        <v>65</v>
      </c>
      <c r="F225" s="14" t="s">
        <v>238</v>
      </c>
    </row>
    <row r="226" spans="1:6" ht="14.25">
      <c r="A226" s="14">
        <v>16</v>
      </c>
      <c r="B226" s="14">
        <v>4</v>
      </c>
      <c r="C226" s="14" t="s">
        <v>16</v>
      </c>
      <c r="D226" s="14">
        <v>3</v>
      </c>
      <c r="E226" s="14" t="s">
        <v>9</v>
      </c>
      <c r="F226" s="14" t="s">
        <v>235</v>
      </c>
    </row>
    <row r="227" spans="1:7" ht="14.25">
      <c r="A227" s="14">
        <v>16</v>
      </c>
      <c r="B227" s="14">
        <v>5</v>
      </c>
      <c r="C227" s="14" t="s">
        <v>15</v>
      </c>
      <c r="D227" s="14">
        <v>30</v>
      </c>
      <c r="E227" s="14" t="s">
        <v>7</v>
      </c>
      <c r="F227" s="14" t="s">
        <v>267</v>
      </c>
      <c r="G227" s="14">
        <v>880</v>
      </c>
    </row>
    <row r="228" spans="1:6" ht="14.25">
      <c r="A228" s="14">
        <v>16</v>
      </c>
      <c r="B228" s="14">
        <v>6</v>
      </c>
      <c r="C228" s="14" t="s">
        <v>16</v>
      </c>
      <c r="D228" s="14">
        <v>27</v>
      </c>
      <c r="E228" s="14" t="s">
        <v>9</v>
      </c>
      <c r="F228" s="14" t="s">
        <v>234</v>
      </c>
    </row>
    <row r="229" spans="1:6" ht="14.25">
      <c r="A229" s="14">
        <v>16</v>
      </c>
      <c r="B229" s="14">
        <v>7</v>
      </c>
      <c r="C229" s="14" t="s">
        <v>16</v>
      </c>
      <c r="D229" s="14">
        <v>16</v>
      </c>
      <c r="E229" s="14" t="s">
        <v>65</v>
      </c>
      <c r="F229" s="14" t="s">
        <v>238</v>
      </c>
    </row>
    <row r="230" spans="1:6" ht="14.25">
      <c r="A230" s="14">
        <v>16</v>
      </c>
      <c r="B230" s="14">
        <v>8</v>
      </c>
      <c r="C230" s="14" t="s">
        <v>16</v>
      </c>
      <c r="D230" s="14">
        <v>19</v>
      </c>
      <c r="E230" s="14" t="s">
        <v>65</v>
      </c>
      <c r="F230" s="14" t="s">
        <v>238</v>
      </c>
    </row>
    <row r="231" spans="1:7" ht="14.25">
      <c r="A231" s="14">
        <v>16</v>
      </c>
      <c r="B231" s="14">
        <v>9</v>
      </c>
      <c r="C231" s="14" t="s">
        <v>15</v>
      </c>
      <c r="D231" s="14">
        <v>51</v>
      </c>
      <c r="E231" s="14" t="s">
        <v>7</v>
      </c>
      <c r="F231" s="14" t="s">
        <v>267</v>
      </c>
      <c r="G231" s="14">
        <v>2200</v>
      </c>
    </row>
    <row r="232" spans="1:6" ht="14.25">
      <c r="A232" s="14">
        <v>16</v>
      </c>
      <c r="B232" s="14">
        <v>10</v>
      </c>
      <c r="C232" s="14" t="s">
        <v>15</v>
      </c>
      <c r="D232" s="14">
        <v>24</v>
      </c>
      <c r="E232" s="14" t="s">
        <v>9</v>
      </c>
      <c r="F232" s="14" t="s">
        <v>234</v>
      </c>
    </row>
    <row r="233" spans="1:6" ht="14.25">
      <c r="A233" s="14">
        <v>16</v>
      </c>
      <c r="B233" s="14">
        <v>11</v>
      </c>
      <c r="C233" s="14" t="s">
        <v>15</v>
      </c>
      <c r="D233" s="14">
        <v>27</v>
      </c>
      <c r="E233" s="14" t="s">
        <v>9</v>
      </c>
      <c r="F233" s="14" t="s">
        <v>234</v>
      </c>
    </row>
    <row r="234" spans="1:7" ht="14.25">
      <c r="A234" s="14">
        <v>16</v>
      </c>
      <c r="B234" s="14">
        <v>12</v>
      </c>
      <c r="C234" s="14" t="s">
        <v>16</v>
      </c>
      <c r="D234" s="14">
        <v>31</v>
      </c>
      <c r="E234" s="14" t="s">
        <v>7</v>
      </c>
      <c r="F234" s="14" t="s">
        <v>267</v>
      </c>
      <c r="G234" s="14">
        <v>3600</v>
      </c>
    </row>
    <row r="235" spans="1:6" ht="14.25">
      <c r="A235" s="14">
        <v>16</v>
      </c>
      <c r="B235" s="14">
        <v>13</v>
      </c>
      <c r="C235" s="14" t="s">
        <v>15</v>
      </c>
      <c r="D235" s="14">
        <v>1</v>
      </c>
      <c r="E235" s="14" t="s">
        <v>9</v>
      </c>
      <c r="F235" s="14" t="s">
        <v>235</v>
      </c>
    </row>
    <row r="236" spans="1:6" ht="14.25">
      <c r="A236" s="14">
        <v>16</v>
      </c>
      <c r="B236" s="14">
        <v>14</v>
      </c>
      <c r="C236" s="14" t="s">
        <v>16</v>
      </c>
      <c r="D236" s="14">
        <v>6</v>
      </c>
      <c r="E236" s="14" t="s">
        <v>65</v>
      </c>
      <c r="F236" s="14" t="s">
        <v>238</v>
      </c>
    </row>
    <row r="237" spans="1:7" ht="14.25">
      <c r="A237" s="14">
        <v>17</v>
      </c>
      <c r="B237" s="14">
        <v>1</v>
      </c>
      <c r="C237" s="14" t="s">
        <v>15</v>
      </c>
      <c r="D237" s="14">
        <v>33</v>
      </c>
      <c r="E237" s="14" t="s">
        <v>3</v>
      </c>
      <c r="F237" s="14" t="s">
        <v>3</v>
      </c>
      <c r="G237" s="14">
        <v>632</v>
      </c>
    </row>
    <row r="238" spans="1:7" ht="14.25">
      <c r="A238" s="14">
        <v>17</v>
      </c>
      <c r="B238" s="14">
        <v>2</v>
      </c>
      <c r="C238" s="14" t="s">
        <v>16</v>
      </c>
      <c r="D238" s="14">
        <v>38</v>
      </c>
      <c r="E238" s="14" t="s">
        <v>92</v>
      </c>
      <c r="F238" s="14" t="s">
        <v>236</v>
      </c>
      <c r="G238" s="14">
        <v>3000</v>
      </c>
    </row>
    <row r="239" spans="1:6" ht="14.25">
      <c r="A239" s="14">
        <v>17</v>
      </c>
      <c r="B239" s="14">
        <v>3</v>
      </c>
      <c r="C239" s="14" t="s">
        <v>15</v>
      </c>
      <c r="D239" s="14">
        <v>1</v>
      </c>
      <c r="E239" s="14" t="s">
        <v>9</v>
      </c>
      <c r="F239" s="14" t="s">
        <v>235</v>
      </c>
    </row>
    <row r="240" spans="1:6" ht="14.25">
      <c r="A240" s="14">
        <v>17</v>
      </c>
      <c r="B240" s="14">
        <v>4</v>
      </c>
      <c r="C240" s="14" t="s">
        <v>15</v>
      </c>
      <c r="D240" s="14">
        <v>60</v>
      </c>
      <c r="E240" s="14" t="s">
        <v>9</v>
      </c>
      <c r="F240" s="14" t="s">
        <v>234</v>
      </c>
    </row>
    <row r="241" spans="1:6" ht="14.25">
      <c r="A241" s="14">
        <v>17</v>
      </c>
      <c r="B241" s="14">
        <v>5</v>
      </c>
      <c r="C241" s="14" t="s">
        <v>15</v>
      </c>
      <c r="D241" s="14">
        <v>25</v>
      </c>
      <c r="E241" s="14" t="s">
        <v>9</v>
      </c>
      <c r="F241" s="14" t="s">
        <v>234</v>
      </c>
    </row>
    <row r="242" spans="1:6" ht="14.25">
      <c r="A242" s="14">
        <v>17</v>
      </c>
      <c r="B242" s="14">
        <v>6</v>
      </c>
      <c r="C242" s="14" t="s">
        <v>16</v>
      </c>
      <c r="D242" s="14">
        <v>37</v>
      </c>
      <c r="E242" s="14" t="s">
        <v>9</v>
      </c>
      <c r="F242" s="14" t="s">
        <v>234</v>
      </c>
    </row>
    <row r="243" spans="1:6" ht="14.25">
      <c r="A243" s="14">
        <v>17</v>
      </c>
      <c r="B243" s="14">
        <v>7</v>
      </c>
      <c r="C243" s="14" t="s">
        <v>16</v>
      </c>
      <c r="D243" s="14">
        <v>5</v>
      </c>
      <c r="E243" s="14" t="s">
        <v>65</v>
      </c>
      <c r="F243" s="14" t="s">
        <v>238</v>
      </c>
    </row>
    <row r="244" spans="1:6" ht="14.25">
      <c r="A244" s="14">
        <v>17</v>
      </c>
      <c r="B244" s="14">
        <v>8</v>
      </c>
      <c r="C244" s="14" t="s">
        <v>15</v>
      </c>
      <c r="D244" s="14">
        <v>12</v>
      </c>
      <c r="E244" s="14" t="s">
        <v>65</v>
      </c>
      <c r="F244" s="14" t="s">
        <v>238</v>
      </c>
    </row>
    <row r="245" spans="1:6" ht="14.25">
      <c r="A245" s="14">
        <v>17</v>
      </c>
      <c r="B245" s="14">
        <v>9</v>
      </c>
      <c r="C245" s="14" t="s">
        <v>15</v>
      </c>
      <c r="D245" s="14">
        <v>9</v>
      </c>
      <c r="E245" s="14" t="s">
        <v>65</v>
      </c>
      <c r="F245" s="14" t="s">
        <v>238</v>
      </c>
    </row>
    <row r="246" spans="1:6" ht="14.25">
      <c r="A246" s="14">
        <v>17</v>
      </c>
      <c r="B246" s="14">
        <v>10</v>
      </c>
      <c r="C246" s="14" t="s">
        <v>16</v>
      </c>
      <c r="D246" s="14">
        <v>4</v>
      </c>
      <c r="E246" s="14" t="s">
        <v>9</v>
      </c>
      <c r="F246" s="14" t="s">
        <v>235</v>
      </c>
    </row>
    <row r="247" spans="1:7" ht="14.25">
      <c r="A247" s="14">
        <v>18</v>
      </c>
      <c r="B247" s="14">
        <v>1</v>
      </c>
      <c r="C247" s="14" t="s">
        <v>15</v>
      </c>
      <c r="D247" s="14">
        <v>25</v>
      </c>
      <c r="E247" s="14" t="s">
        <v>3</v>
      </c>
      <c r="F247" s="14" t="s">
        <v>3</v>
      </c>
      <c r="G247" s="14">
        <v>530</v>
      </c>
    </row>
    <row r="248" spans="1:7" ht="14.25">
      <c r="A248" s="14">
        <v>18</v>
      </c>
      <c r="B248" s="14">
        <v>2</v>
      </c>
      <c r="C248" s="14" t="s">
        <v>16</v>
      </c>
      <c r="D248" s="14">
        <v>36</v>
      </c>
      <c r="E248" s="14" t="s">
        <v>89</v>
      </c>
      <c r="F248" s="14" t="s">
        <v>236</v>
      </c>
      <c r="G248" s="14">
        <v>3600</v>
      </c>
    </row>
    <row r="249" spans="1:6" ht="14.25">
      <c r="A249" s="14">
        <v>18</v>
      </c>
      <c r="B249" s="14">
        <v>3</v>
      </c>
      <c r="C249" s="14" t="s">
        <v>16</v>
      </c>
      <c r="D249" s="14">
        <v>10</v>
      </c>
      <c r="E249" s="14" t="s">
        <v>65</v>
      </c>
      <c r="F249" s="14" t="s">
        <v>238</v>
      </c>
    </row>
    <row r="250" spans="1:6" ht="14.25">
      <c r="A250" s="14">
        <v>18</v>
      </c>
      <c r="B250" s="14">
        <v>4</v>
      </c>
      <c r="C250" s="14" t="s">
        <v>16</v>
      </c>
      <c r="D250" s="14">
        <v>8</v>
      </c>
      <c r="E250" s="14" t="s">
        <v>65</v>
      </c>
      <c r="F250" s="14" t="s">
        <v>238</v>
      </c>
    </row>
    <row r="251" spans="1:6" ht="14.25">
      <c r="A251" s="14">
        <v>18</v>
      </c>
      <c r="B251" s="14">
        <v>5</v>
      </c>
      <c r="C251" s="14" t="s">
        <v>16</v>
      </c>
      <c r="D251" s="14">
        <v>57</v>
      </c>
      <c r="E251" s="14" t="s">
        <v>9</v>
      </c>
      <c r="F251" s="14" t="s">
        <v>234</v>
      </c>
    </row>
    <row r="252" spans="1:6" ht="14.25">
      <c r="A252" s="14">
        <v>18</v>
      </c>
      <c r="B252" s="14">
        <v>6</v>
      </c>
      <c r="C252" s="14" t="s">
        <v>15</v>
      </c>
      <c r="D252" s="14">
        <v>52</v>
      </c>
      <c r="E252" s="14" t="s">
        <v>9</v>
      </c>
      <c r="F252" s="14" t="s">
        <v>234</v>
      </c>
    </row>
    <row r="253" spans="1:6" ht="14.25">
      <c r="A253" s="14">
        <v>18</v>
      </c>
      <c r="B253" s="14">
        <v>7</v>
      </c>
      <c r="C253" s="14" t="s">
        <v>15</v>
      </c>
      <c r="D253" s="14">
        <v>32</v>
      </c>
      <c r="E253" s="14" t="s">
        <v>9</v>
      </c>
      <c r="F253" s="14" t="s">
        <v>234</v>
      </c>
    </row>
    <row r="254" spans="1:6" ht="14.25">
      <c r="A254" s="14">
        <v>18</v>
      </c>
      <c r="B254" s="14">
        <v>8</v>
      </c>
      <c r="C254" s="14" t="s">
        <v>16</v>
      </c>
      <c r="D254" s="14">
        <v>20</v>
      </c>
      <c r="E254" s="14" t="s">
        <v>9</v>
      </c>
      <c r="F254" s="14" t="s">
        <v>234</v>
      </c>
    </row>
    <row r="255" spans="1:6" ht="14.25">
      <c r="A255" s="14">
        <v>18</v>
      </c>
      <c r="B255" s="14">
        <v>9</v>
      </c>
      <c r="C255" s="14" t="s">
        <v>16</v>
      </c>
      <c r="D255" s="14">
        <v>12</v>
      </c>
      <c r="E255" s="14" t="s">
        <v>65</v>
      </c>
      <c r="F255" s="14" t="s">
        <v>238</v>
      </c>
    </row>
    <row r="256" spans="1:6" ht="14.25">
      <c r="A256" s="14">
        <v>18</v>
      </c>
      <c r="B256" s="14">
        <v>10</v>
      </c>
      <c r="C256" s="14" t="s">
        <v>16</v>
      </c>
      <c r="D256" s="14">
        <v>7</v>
      </c>
      <c r="E256" s="14" t="s">
        <v>65</v>
      </c>
      <c r="F256" s="14" t="s">
        <v>238</v>
      </c>
    </row>
    <row r="257" spans="1:6" ht="14.25">
      <c r="A257" s="14">
        <v>18</v>
      </c>
      <c r="B257" s="14">
        <v>11</v>
      </c>
      <c r="C257" s="14" t="s">
        <v>15</v>
      </c>
      <c r="D257" s="14">
        <v>4</v>
      </c>
      <c r="E257" s="14" t="s">
        <v>9</v>
      </c>
      <c r="F257" s="14" t="s">
        <v>235</v>
      </c>
    </row>
    <row r="258" spans="1:6" ht="14.25">
      <c r="A258" s="14">
        <v>18</v>
      </c>
      <c r="B258" s="14">
        <v>12</v>
      </c>
      <c r="C258" s="14" t="s">
        <v>15</v>
      </c>
      <c r="D258" s="14">
        <v>19</v>
      </c>
      <c r="E258" s="14" t="s">
        <v>9</v>
      </c>
      <c r="F258" s="14" t="s">
        <v>234</v>
      </c>
    </row>
    <row r="259" spans="1:6" ht="14.25">
      <c r="A259" s="14">
        <v>18</v>
      </c>
      <c r="B259" s="14">
        <v>13</v>
      </c>
      <c r="C259" s="14" t="s">
        <v>16</v>
      </c>
      <c r="D259" s="14">
        <v>2</v>
      </c>
      <c r="E259" s="14" t="s">
        <v>9</v>
      </c>
      <c r="F259" s="14" t="s">
        <v>235</v>
      </c>
    </row>
    <row r="260" spans="1:6" ht="14.25">
      <c r="A260" s="14">
        <v>18</v>
      </c>
      <c r="B260" s="14">
        <v>14</v>
      </c>
      <c r="C260" s="14" t="s">
        <v>16</v>
      </c>
      <c r="D260" s="14">
        <v>2</v>
      </c>
      <c r="E260" s="14" t="s">
        <v>9</v>
      </c>
      <c r="F260" s="14" t="s">
        <v>235</v>
      </c>
    </row>
    <row r="261" spans="1:6" ht="14.25">
      <c r="A261" s="14">
        <v>18</v>
      </c>
      <c r="B261" s="14">
        <v>15</v>
      </c>
      <c r="C261" s="14" t="s">
        <v>15</v>
      </c>
      <c r="D261" s="14">
        <v>6</v>
      </c>
      <c r="E261" s="14" t="s">
        <v>65</v>
      </c>
      <c r="F261" s="14" t="s">
        <v>238</v>
      </c>
    </row>
    <row r="262" spans="1:7" ht="14.25">
      <c r="A262" s="14">
        <v>19</v>
      </c>
      <c r="B262" s="14">
        <v>1</v>
      </c>
      <c r="C262" s="14" t="s">
        <v>15</v>
      </c>
      <c r="D262" s="14">
        <v>29</v>
      </c>
      <c r="E262" s="14" t="s">
        <v>3</v>
      </c>
      <c r="F262" s="14" t="s">
        <v>3</v>
      </c>
      <c r="G262" s="14">
        <v>1120</v>
      </c>
    </row>
    <row r="263" spans="1:6" ht="14.25">
      <c r="A263" s="14">
        <v>19</v>
      </c>
      <c r="B263" s="14">
        <v>2</v>
      </c>
      <c r="C263" s="14" t="s">
        <v>16</v>
      </c>
      <c r="D263" s="14">
        <v>35</v>
      </c>
      <c r="E263" s="14" t="s">
        <v>9</v>
      </c>
      <c r="F263" s="14" t="s">
        <v>234</v>
      </c>
    </row>
    <row r="264" spans="1:7" ht="14.25">
      <c r="A264" s="14">
        <v>19</v>
      </c>
      <c r="B264" s="14">
        <v>3</v>
      </c>
      <c r="C264" s="14" t="s">
        <v>15</v>
      </c>
      <c r="D264" s="14">
        <v>33</v>
      </c>
      <c r="E264" s="14" t="s">
        <v>94</v>
      </c>
      <c r="F264" s="14" t="s">
        <v>267</v>
      </c>
      <c r="G264" s="14">
        <v>800</v>
      </c>
    </row>
    <row r="265" spans="1:6" ht="14.25">
      <c r="A265" s="14">
        <v>19</v>
      </c>
      <c r="B265" s="14">
        <v>4</v>
      </c>
      <c r="C265" s="14" t="s">
        <v>15</v>
      </c>
      <c r="D265" s="14">
        <v>12</v>
      </c>
      <c r="E265" s="14" t="s">
        <v>65</v>
      </c>
      <c r="F265" s="14" t="s">
        <v>238</v>
      </c>
    </row>
    <row r="266" spans="1:6" ht="14.25">
      <c r="A266" s="14">
        <v>19</v>
      </c>
      <c r="B266" s="14">
        <v>5</v>
      </c>
      <c r="C266" s="14" t="s">
        <v>16</v>
      </c>
      <c r="D266" s="14">
        <v>7</v>
      </c>
      <c r="E266" s="14" t="s">
        <v>65</v>
      </c>
      <c r="F266" s="14" t="s">
        <v>238</v>
      </c>
    </row>
    <row r="267" spans="1:6" ht="14.25">
      <c r="A267" s="14">
        <v>19</v>
      </c>
      <c r="B267" s="14">
        <v>6</v>
      </c>
      <c r="C267" s="14" t="s">
        <v>15</v>
      </c>
      <c r="D267" s="14">
        <v>4</v>
      </c>
      <c r="E267" s="14" t="s">
        <v>9</v>
      </c>
      <c r="F267" s="14" t="s">
        <v>235</v>
      </c>
    </row>
    <row r="268" spans="1:6" ht="14.25">
      <c r="A268" s="14">
        <v>19</v>
      </c>
      <c r="B268" s="14">
        <v>7</v>
      </c>
      <c r="C268" s="14" t="s">
        <v>15</v>
      </c>
      <c r="D268" s="14">
        <v>1</v>
      </c>
      <c r="E268" s="14" t="s">
        <v>9</v>
      </c>
      <c r="F268" s="14" t="s">
        <v>235</v>
      </c>
    </row>
    <row r="269" spans="1:6" ht="14.25">
      <c r="A269" s="14">
        <v>19</v>
      </c>
      <c r="B269" s="14">
        <v>8</v>
      </c>
      <c r="C269" s="14" t="s">
        <v>15</v>
      </c>
      <c r="D269" s="14">
        <v>1</v>
      </c>
      <c r="E269" s="14" t="s">
        <v>9</v>
      </c>
      <c r="F269" s="14" t="s">
        <v>235</v>
      </c>
    </row>
    <row r="270" spans="1:6" ht="14.25">
      <c r="A270" s="14">
        <v>19</v>
      </c>
      <c r="B270" s="14">
        <v>9</v>
      </c>
      <c r="C270" s="14" t="s">
        <v>16</v>
      </c>
      <c r="D270" s="14">
        <v>6</v>
      </c>
      <c r="E270" s="14" t="s">
        <v>65</v>
      </c>
      <c r="F270" s="14" t="s">
        <v>238</v>
      </c>
    </row>
    <row r="271" spans="1:7" ht="14.25">
      <c r="A271" s="14">
        <v>20</v>
      </c>
      <c r="B271" s="14">
        <v>1</v>
      </c>
      <c r="C271" s="14" t="s">
        <v>15</v>
      </c>
      <c r="D271" s="14">
        <v>48</v>
      </c>
      <c r="E271" s="14" t="s">
        <v>3</v>
      </c>
      <c r="F271" s="14" t="s">
        <v>3</v>
      </c>
      <c r="G271" s="14">
        <v>550</v>
      </c>
    </row>
    <row r="272" spans="1:7" ht="14.25">
      <c r="A272" s="14">
        <v>20</v>
      </c>
      <c r="B272" s="14">
        <v>2</v>
      </c>
      <c r="C272" s="14" t="s">
        <v>15</v>
      </c>
      <c r="D272" s="14">
        <v>44</v>
      </c>
      <c r="E272" s="14" t="s">
        <v>3</v>
      </c>
      <c r="F272" s="14" t="s">
        <v>3</v>
      </c>
      <c r="G272" s="14">
        <v>460</v>
      </c>
    </row>
    <row r="273" spans="1:6" ht="14.25">
      <c r="A273" s="14">
        <v>20</v>
      </c>
      <c r="B273" s="14">
        <v>3</v>
      </c>
      <c r="C273" s="14" t="s">
        <v>16</v>
      </c>
      <c r="D273" s="14">
        <v>29</v>
      </c>
      <c r="E273" s="14" t="s">
        <v>9</v>
      </c>
      <c r="F273" s="14" t="s">
        <v>234</v>
      </c>
    </row>
    <row r="274" spans="1:6" ht="14.25">
      <c r="A274" s="14">
        <v>20</v>
      </c>
      <c r="B274" s="14">
        <v>4</v>
      </c>
      <c r="C274" s="14" t="s">
        <v>16</v>
      </c>
      <c r="D274" s="14">
        <v>25</v>
      </c>
      <c r="E274" s="14" t="s">
        <v>9</v>
      </c>
      <c r="F274" s="14" t="s">
        <v>234</v>
      </c>
    </row>
    <row r="275" spans="1:6" ht="14.25">
      <c r="A275" s="14">
        <v>20</v>
      </c>
      <c r="B275" s="14">
        <v>5</v>
      </c>
      <c r="C275" s="14" t="s">
        <v>16</v>
      </c>
      <c r="D275" s="14">
        <v>19</v>
      </c>
      <c r="E275" s="14" t="s">
        <v>65</v>
      </c>
      <c r="F275" s="14" t="s">
        <v>238</v>
      </c>
    </row>
    <row r="276" spans="1:6" ht="14.25">
      <c r="A276" s="14">
        <v>20</v>
      </c>
      <c r="B276" s="14">
        <v>6</v>
      </c>
      <c r="C276" s="14" t="s">
        <v>15</v>
      </c>
      <c r="D276" s="14">
        <v>14</v>
      </c>
      <c r="E276" s="14" t="s">
        <v>65</v>
      </c>
      <c r="F276" s="14" t="s">
        <v>238</v>
      </c>
    </row>
    <row r="277" spans="1:7" ht="14.25">
      <c r="A277" s="14">
        <v>20</v>
      </c>
      <c r="B277" s="14">
        <v>7</v>
      </c>
      <c r="C277" s="14" t="s">
        <v>16</v>
      </c>
      <c r="D277" s="14">
        <v>70</v>
      </c>
      <c r="E277" s="14" t="s">
        <v>64</v>
      </c>
      <c r="F277" s="14" t="s">
        <v>237</v>
      </c>
      <c r="G277" s="14">
        <v>2400</v>
      </c>
    </row>
    <row r="278" spans="1:7" ht="14.25">
      <c r="A278" s="14">
        <v>21</v>
      </c>
      <c r="B278" s="14">
        <v>1</v>
      </c>
      <c r="C278" s="14" t="s">
        <v>15</v>
      </c>
      <c r="D278" s="14">
        <v>29</v>
      </c>
      <c r="E278" s="14" t="s">
        <v>3</v>
      </c>
      <c r="F278" s="14" t="s">
        <v>3</v>
      </c>
      <c r="G278" s="14">
        <v>780</v>
      </c>
    </row>
    <row r="279" spans="1:6" ht="14.25">
      <c r="A279" s="14">
        <v>21</v>
      </c>
      <c r="B279" s="14">
        <v>2</v>
      </c>
      <c r="C279" s="14" t="s">
        <v>15</v>
      </c>
      <c r="D279" s="14">
        <v>8</v>
      </c>
      <c r="E279" s="14" t="s">
        <v>65</v>
      </c>
      <c r="F279" s="14" t="s">
        <v>238</v>
      </c>
    </row>
    <row r="280" spans="1:6" ht="14.25">
      <c r="A280" s="14">
        <v>21</v>
      </c>
      <c r="B280" s="14">
        <v>3</v>
      </c>
      <c r="C280" s="14" t="s">
        <v>15</v>
      </c>
      <c r="D280" s="14">
        <v>12</v>
      </c>
      <c r="E280" s="14" t="s">
        <v>65</v>
      </c>
      <c r="F280" s="14" t="s">
        <v>238</v>
      </c>
    </row>
    <row r="281" spans="1:6" ht="14.25">
      <c r="A281" s="14">
        <v>21</v>
      </c>
      <c r="B281" s="14">
        <v>4</v>
      </c>
      <c r="C281" s="14" t="s">
        <v>16</v>
      </c>
      <c r="D281" s="14">
        <v>3</v>
      </c>
      <c r="E281" s="14" t="s">
        <v>9</v>
      </c>
      <c r="F281" s="14" t="s">
        <v>235</v>
      </c>
    </row>
    <row r="282" spans="1:7" ht="14.25">
      <c r="A282" s="14">
        <v>21</v>
      </c>
      <c r="B282" s="14">
        <v>5</v>
      </c>
      <c r="C282" s="14" t="s">
        <v>16</v>
      </c>
      <c r="D282" s="14">
        <v>65</v>
      </c>
      <c r="E282" s="14" t="s">
        <v>64</v>
      </c>
      <c r="F282" s="14" t="s">
        <v>237</v>
      </c>
      <c r="G282" s="14">
        <v>2400</v>
      </c>
    </row>
    <row r="283" spans="1:7" ht="14.25">
      <c r="A283" s="14">
        <v>22</v>
      </c>
      <c r="B283" s="14">
        <v>1</v>
      </c>
      <c r="C283" s="14" t="s">
        <v>15</v>
      </c>
      <c r="D283" s="14">
        <v>58</v>
      </c>
      <c r="E283" s="14" t="s">
        <v>3</v>
      </c>
      <c r="F283" s="14" t="s">
        <v>3</v>
      </c>
      <c r="G283" s="14">
        <v>660</v>
      </c>
    </row>
    <row r="284" spans="1:7" ht="14.25">
      <c r="A284" s="14">
        <v>22</v>
      </c>
      <c r="B284" s="14">
        <v>2</v>
      </c>
      <c r="C284" s="14" t="s">
        <v>16</v>
      </c>
      <c r="D284" s="14">
        <v>65</v>
      </c>
      <c r="E284" s="14" t="s">
        <v>64</v>
      </c>
      <c r="F284" s="14" t="s">
        <v>237</v>
      </c>
      <c r="G284" s="14">
        <v>2400</v>
      </c>
    </row>
    <row r="285" spans="1:7" ht="14.25">
      <c r="A285" s="14">
        <v>22</v>
      </c>
      <c r="B285" s="14">
        <v>3</v>
      </c>
      <c r="C285" s="14" t="s">
        <v>15</v>
      </c>
      <c r="D285" s="14">
        <v>26</v>
      </c>
      <c r="E285" s="14" t="s">
        <v>7</v>
      </c>
      <c r="F285" s="14" t="s">
        <v>267</v>
      </c>
      <c r="G285" s="14">
        <v>560</v>
      </c>
    </row>
    <row r="286" spans="1:6" ht="14.25">
      <c r="A286" s="14">
        <v>22</v>
      </c>
      <c r="B286" s="14">
        <v>4</v>
      </c>
      <c r="C286" s="14" t="s">
        <v>15</v>
      </c>
      <c r="D286" s="14">
        <v>2</v>
      </c>
      <c r="E286" s="14" t="s">
        <v>9</v>
      </c>
      <c r="F286" s="14" t="s">
        <v>235</v>
      </c>
    </row>
    <row r="287" spans="1:6" ht="14.25">
      <c r="A287" s="14">
        <v>22</v>
      </c>
      <c r="B287" s="14">
        <v>5</v>
      </c>
      <c r="C287" s="14" t="s">
        <v>16</v>
      </c>
      <c r="D287" s="14">
        <v>8</v>
      </c>
      <c r="E287" s="14" t="s">
        <v>65</v>
      </c>
      <c r="F287" s="14" t="s">
        <v>238</v>
      </c>
    </row>
    <row r="288" spans="1:7" ht="14.25">
      <c r="A288" s="14">
        <v>23</v>
      </c>
      <c r="B288" s="14">
        <v>1</v>
      </c>
      <c r="C288" s="14" t="s">
        <v>15</v>
      </c>
      <c r="D288" s="14">
        <v>38</v>
      </c>
      <c r="E288" s="14" t="s">
        <v>3</v>
      </c>
      <c r="F288" s="14" t="s">
        <v>3</v>
      </c>
      <c r="G288" s="14">
        <v>380</v>
      </c>
    </row>
    <row r="289" spans="1:7" ht="14.25">
      <c r="A289" s="14">
        <v>23</v>
      </c>
      <c r="B289" s="14">
        <v>2</v>
      </c>
      <c r="C289" s="14" t="s">
        <v>16</v>
      </c>
      <c r="D289" s="14">
        <v>44</v>
      </c>
      <c r="E289" s="14" t="s">
        <v>97</v>
      </c>
      <c r="F289" s="14" t="s">
        <v>236</v>
      </c>
      <c r="G289" s="14">
        <v>6000</v>
      </c>
    </row>
    <row r="290" spans="1:6" ht="14.25">
      <c r="A290" s="14">
        <v>23</v>
      </c>
      <c r="B290" s="14">
        <v>3</v>
      </c>
      <c r="C290" s="14" t="s">
        <v>16</v>
      </c>
      <c r="D290" s="14">
        <v>19</v>
      </c>
      <c r="E290" s="14" t="s">
        <v>65</v>
      </c>
      <c r="F290" s="14" t="s">
        <v>238</v>
      </c>
    </row>
    <row r="291" spans="1:6" ht="14.25">
      <c r="A291" s="14">
        <v>23</v>
      </c>
      <c r="B291" s="14">
        <v>4</v>
      </c>
      <c r="C291" s="14" t="s">
        <v>16</v>
      </c>
      <c r="D291" s="14">
        <v>21</v>
      </c>
      <c r="E291" s="14" t="s">
        <v>9</v>
      </c>
      <c r="F291" s="14" t="s">
        <v>234</v>
      </c>
    </row>
    <row r="292" spans="1:6" ht="14.25">
      <c r="A292" s="14">
        <v>23</v>
      </c>
      <c r="B292" s="14">
        <v>5</v>
      </c>
      <c r="C292" s="14" t="s">
        <v>15</v>
      </c>
      <c r="D292" s="14">
        <v>17</v>
      </c>
      <c r="E292" s="14" t="s">
        <v>65</v>
      </c>
      <c r="F292" s="14" t="s">
        <v>238</v>
      </c>
    </row>
    <row r="293" spans="1:6" ht="14.25">
      <c r="A293" s="14">
        <v>23</v>
      </c>
      <c r="B293" s="14">
        <v>6</v>
      </c>
      <c r="C293" s="14" t="s">
        <v>15</v>
      </c>
      <c r="D293" s="14">
        <v>14</v>
      </c>
      <c r="E293" s="14" t="s">
        <v>65</v>
      </c>
      <c r="F293" s="14" t="s">
        <v>238</v>
      </c>
    </row>
    <row r="294" spans="1:7" ht="14.25">
      <c r="A294" s="14">
        <v>23</v>
      </c>
      <c r="B294" s="14">
        <v>7</v>
      </c>
      <c r="C294" s="14" t="s">
        <v>15</v>
      </c>
      <c r="D294" s="14">
        <v>24</v>
      </c>
      <c r="E294" s="14" t="s">
        <v>7</v>
      </c>
      <c r="F294" s="14" t="s">
        <v>267</v>
      </c>
      <c r="G294" s="14">
        <v>420</v>
      </c>
    </row>
    <row r="295" spans="1:6" ht="14.25">
      <c r="A295" s="14">
        <v>23</v>
      </c>
      <c r="B295" s="14">
        <v>8</v>
      </c>
      <c r="C295" s="14" t="s">
        <v>16</v>
      </c>
      <c r="D295" s="14">
        <v>3</v>
      </c>
      <c r="E295" s="14" t="s">
        <v>9</v>
      </c>
      <c r="F295" s="14" t="s">
        <v>235</v>
      </c>
    </row>
    <row r="296" spans="1:6" ht="14.25">
      <c r="A296" s="14">
        <v>23</v>
      </c>
      <c r="B296" s="14">
        <v>9</v>
      </c>
      <c r="C296" s="14" t="s">
        <v>15</v>
      </c>
      <c r="D296" s="14">
        <v>5</v>
      </c>
      <c r="E296" s="14" t="s">
        <v>9</v>
      </c>
      <c r="F296" s="14" t="s">
        <v>235</v>
      </c>
    </row>
    <row r="297" spans="1:7" ht="14.25">
      <c r="A297" s="14">
        <v>24</v>
      </c>
      <c r="B297" s="14">
        <v>1</v>
      </c>
      <c r="C297" s="14" t="s">
        <v>15</v>
      </c>
      <c r="D297" s="14">
        <v>43</v>
      </c>
      <c r="E297" s="14" t="s">
        <v>45</v>
      </c>
      <c r="F297" s="14" t="s">
        <v>267</v>
      </c>
      <c r="G297" s="14">
        <v>500</v>
      </c>
    </row>
    <row r="298" spans="1:6" ht="14.25">
      <c r="A298" s="14">
        <v>24</v>
      </c>
      <c r="B298" s="14">
        <v>2</v>
      </c>
      <c r="C298" s="14" t="s">
        <v>16</v>
      </c>
      <c r="D298" s="14">
        <v>33</v>
      </c>
      <c r="E298" s="14" t="s">
        <v>9</v>
      </c>
      <c r="F298" s="14" t="s">
        <v>234</v>
      </c>
    </row>
    <row r="299" spans="1:6" ht="14.25">
      <c r="A299" s="14">
        <v>24</v>
      </c>
      <c r="B299" s="14">
        <v>3</v>
      </c>
      <c r="C299" s="14" t="s">
        <v>15</v>
      </c>
      <c r="D299" s="14">
        <v>30</v>
      </c>
      <c r="E299" s="14" t="s">
        <v>98</v>
      </c>
      <c r="F299" s="14" t="s">
        <v>236</v>
      </c>
    </row>
    <row r="300" spans="1:6" ht="14.25">
      <c r="A300" s="14">
        <v>24</v>
      </c>
      <c r="B300" s="14">
        <v>4</v>
      </c>
      <c r="C300" s="14" t="s">
        <v>15</v>
      </c>
      <c r="D300" s="14">
        <v>8</v>
      </c>
      <c r="E300" s="14" t="s">
        <v>9</v>
      </c>
      <c r="F300" s="14" t="s">
        <v>238</v>
      </c>
    </row>
    <row r="301" spans="1:6" ht="14.25">
      <c r="A301" s="14">
        <v>24</v>
      </c>
      <c r="B301" s="14">
        <v>5</v>
      </c>
      <c r="C301" s="14" t="s">
        <v>16</v>
      </c>
      <c r="D301" s="14">
        <v>16</v>
      </c>
      <c r="E301" s="14" t="s">
        <v>65</v>
      </c>
      <c r="F301" s="14" t="s">
        <v>238</v>
      </c>
    </row>
    <row r="302" spans="1:6" ht="14.25">
      <c r="A302" s="14">
        <v>24</v>
      </c>
      <c r="B302" s="14">
        <v>6</v>
      </c>
      <c r="C302" s="14" t="s">
        <v>16</v>
      </c>
      <c r="D302" s="14">
        <v>6</v>
      </c>
      <c r="E302" s="14" t="s">
        <v>65</v>
      </c>
      <c r="F302" s="14" t="s">
        <v>238</v>
      </c>
    </row>
    <row r="303" spans="1:7" ht="14.25">
      <c r="A303" s="14">
        <v>24</v>
      </c>
      <c r="B303" s="14">
        <v>7</v>
      </c>
      <c r="C303" s="14" t="s">
        <v>15</v>
      </c>
      <c r="D303" s="14">
        <v>60</v>
      </c>
      <c r="E303" s="14" t="s">
        <v>64</v>
      </c>
      <c r="F303" s="14" t="s">
        <v>237</v>
      </c>
      <c r="G303" s="14">
        <v>2400</v>
      </c>
    </row>
    <row r="304" spans="1:7" ht="14.25">
      <c r="A304" s="14">
        <v>25</v>
      </c>
      <c r="B304" s="14">
        <v>1</v>
      </c>
      <c r="C304" s="14" t="s">
        <v>15</v>
      </c>
      <c r="D304" s="14">
        <v>18</v>
      </c>
      <c r="E304" s="14" t="s">
        <v>45</v>
      </c>
      <c r="F304" s="14" t="s">
        <v>267</v>
      </c>
      <c r="G304" s="14">
        <v>1444</v>
      </c>
    </row>
    <row r="305" spans="1:7" ht="14.25">
      <c r="A305" s="14">
        <v>25</v>
      </c>
      <c r="B305" s="14">
        <v>2</v>
      </c>
      <c r="C305" s="14" t="s">
        <v>15</v>
      </c>
      <c r="D305" s="14">
        <v>38</v>
      </c>
      <c r="E305" s="14" t="s">
        <v>45</v>
      </c>
      <c r="F305" s="14" t="s">
        <v>267</v>
      </c>
      <c r="G305" s="14">
        <v>2000</v>
      </c>
    </row>
    <row r="306" spans="1:6" ht="14.25">
      <c r="A306" s="14">
        <v>25</v>
      </c>
      <c r="B306" s="14">
        <v>3</v>
      </c>
      <c r="C306" s="14" t="s">
        <v>16</v>
      </c>
      <c r="D306" s="14">
        <v>14</v>
      </c>
      <c r="E306" s="14" t="s">
        <v>65</v>
      </c>
      <c r="F306" s="14" t="s">
        <v>238</v>
      </c>
    </row>
    <row r="307" spans="1:6" ht="14.25">
      <c r="A307" s="14">
        <v>25</v>
      </c>
      <c r="B307" s="14">
        <v>4</v>
      </c>
      <c r="C307" s="14" t="s">
        <v>16</v>
      </c>
      <c r="D307" s="14">
        <v>7</v>
      </c>
      <c r="E307" s="14" t="s">
        <v>65</v>
      </c>
      <c r="F307" s="14" t="s">
        <v>238</v>
      </c>
    </row>
    <row r="308" spans="1:6" ht="14.25">
      <c r="A308" s="14">
        <v>25</v>
      </c>
      <c r="B308" s="14">
        <v>5</v>
      </c>
      <c r="C308" s="14" t="s">
        <v>15</v>
      </c>
      <c r="D308" s="14">
        <v>7</v>
      </c>
      <c r="E308" s="14" t="s">
        <v>65</v>
      </c>
      <c r="F308" s="14" t="s">
        <v>238</v>
      </c>
    </row>
    <row r="309" spans="1:6" ht="14.25">
      <c r="A309" s="14">
        <v>25</v>
      </c>
      <c r="B309" s="14">
        <v>6</v>
      </c>
      <c r="C309" s="14" t="s">
        <v>15</v>
      </c>
      <c r="D309" s="14">
        <v>13</v>
      </c>
      <c r="E309" s="14" t="s">
        <v>65</v>
      </c>
      <c r="F309" s="14" t="s">
        <v>238</v>
      </c>
    </row>
    <row r="310" spans="1:7" ht="14.25">
      <c r="A310" s="14">
        <v>26</v>
      </c>
      <c r="B310" s="14">
        <v>1</v>
      </c>
      <c r="C310" s="14" t="s">
        <v>15</v>
      </c>
      <c r="D310" s="14">
        <v>32</v>
      </c>
      <c r="E310" s="14" t="s">
        <v>3</v>
      </c>
      <c r="F310" s="14" t="s">
        <v>3</v>
      </c>
      <c r="G310" s="14">
        <v>548</v>
      </c>
    </row>
    <row r="311" spans="1:6" ht="14.25">
      <c r="A311" s="14">
        <v>26</v>
      </c>
      <c r="B311" s="14">
        <v>2</v>
      </c>
      <c r="C311" s="14" t="s">
        <v>15</v>
      </c>
      <c r="D311" s="14">
        <v>64</v>
      </c>
      <c r="E311" s="14" t="s">
        <v>9</v>
      </c>
      <c r="F311" s="14" t="s">
        <v>234</v>
      </c>
    </row>
    <row r="312" spans="1:7" ht="14.25">
      <c r="A312" s="14">
        <v>26</v>
      </c>
      <c r="B312" s="14">
        <v>3</v>
      </c>
      <c r="C312" s="14" t="s">
        <v>15</v>
      </c>
      <c r="D312" s="14">
        <v>68</v>
      </c>
      <c r="E312" s="14" t="s">
        <v>64</v>
      </c>
      <c r="F312" s="14" t="s">
        <v>237</v>
      </c>
      <c r="G312" s="14">
        <v>2400</v>
      </c>
    </row>
    <row r="313" spans="1:6" ht="14.25">
      <c r="A313" s="14">
        <v>26</v>
      </c>
      <c r="B313" s="14">
        <v>4</v>
      </c>
      <c r="C313" s="14" t="s">
        <v>16</v>
      </c>
      <c r="D313" s="14">
        <v>11</v>
      </c>
      <c r="E313" s="14" t="s">
        <v>65</v>
      </c>
      <c r="F313" s="14" t="s">
        <v>238</v>
      </c>
    </row>
    <row r="314" spans="1:6" ht="14.25">
      <c r="A314" s="14">
        <v>26</v>
      </c>
      <c r="B314" s="14">
        <v>5</v>
      </c>
      <c r="C314" s="14" t="s">
        <v>15</v>
      </c>
      <c r="D314" s="14">
        <v>8</v>
      </c>
      <c r="E314" s="14" t="s">
        <v>65</v>
      </c>
      <c r="F314" s="14" t="s">
        <v>238</v>
      </c>
    </row>
    <row r="315" spans="1:6" ht="14.25">
      <c r="A315" s="14">
        <v>26</v>
      </c>
      <c r="B315" s="14">
        <v>6</v>
      </c>
      <c r="C315" s="14" t="s">
        <v>15</v>
      </c>
      <c r="D315" s="14">
        <v>6</v>
      </c>
      <c r="E315" s="14" t="s">
        <v>65</v>
      </c>
      <c r="F315" s="14" t="s">
        <v>238</v>
      </c>
    </row>
    <row r="316" spans="1:6" ht="14.25">
      <c r="A316" s="14">
        <v>26</v>
      </c>
      <c r="B316" s="14">
        <v>7</v>
      </c>
      <c r="C316" s="14" t="s">
        <v>16</v>
      </c>
      <c r="D316" s="14">
        <v>9</v>
      </c>
      <c r="E316" s="14" t="s">
        <v>65</v>
      </c>
      <c r="F316" s="14" t="s">
        <v>238</v>
      </c>
    </row>
    <row r="317" spans="1:6" ht="14.25">
      <c r="A317" s="14">
        <v>26</v>
      </c>
      <c r="B317" s="14">
        <v>8</v>
      </c>
      <c r="C317" s="14" t="s">
        <v>15</v>
      </c>
      <c r="D317" s="14">
        <v>8</v>
      </c>
      <c r="E317" s="14" t="s">
        <v>65</v>
      </c>
      <c r="F317" s="14" t="s">
        <v>238</v>
      </c>
    </row>
    <row r="318" spans="1:6" ht="14.25">
      <c r="A318" s="14">
        <v>26</v>
      </c>
      <c r="B318" s="14">
        <v>9</v>
      </c>
      <c r="C318" s="14" t="s">
        <v>16</v>
      </c>
      <c r="D318" s="14">
        <v>3</v>
      </c>
      <c r="E318" s="14" t="s">
        <v>9</v>
      </c>
      <c r="F318" s="14" t="s">
        <v>235</v>
      </c>
    </row>
    <row r="319" spans="1:6" ht="14.25">
      <c r="A319" s="14">
        <v>26</v>
      </c>
      <c r="B319" s="14">
        <v>10</v>
      </c>
      <c r="C319" s="14" t="s">
        <v>15</v>
      </c>
      <c r="D319" s="14">
        <v>8</v>
      </c>
      <c r="E319" s="14" t="s">
        <v>65</v>
      </c>
      <c r="F319" s="14" t="s">
        <v>238</v>
      </c>
    </row>
    <row r="320" spans="1:6" ht="14.25">
      <c r="A320" s="14">
        <v>26</v>
      </c>
      <c r="B320" s="14">
        <v>11</v>
      </c>
      <c r="C320" s="14" t="s">
        <v>16</v>
      </c>
      <c r="D320" s="14">
        <v>12</v>
      </c>
      <c r="E320" s="14" t="s">
        <v>65</v>
      </c>
      <c r="F320" s="14" t="s">
        <v>238</v>
      </c>
    </row>
    <row r="321" spans="1:6" ht="14.25">
      <c r="A321" s="14">
        <v>26</v>
      </c>
      <c r="B321" s="14">
        <v>12</v>
      </c>
      <c r="C321" s="14" t="s">
        <v>16</v>
      </c>
      <c r="D321" s="14">
        <v>2</v>
      </c>
      <c r="E321" s="14" t="s">
        <v>9</v>
      </c>
      <c r="F321" s="14" t="s">
        <v>235</v>
      </c>
    </row>
    <row r="322" spans="1:6" ht="14.25">
      <c r="A322" s="14">
        <v>26</v>
      </c>
      <c r="B322" s="14">
        <v>13</v>
      </c>
      <c r="C322" s="14" t="s">
        <v>16</v>
      </c>
      <c r="D322" s="14">
        <v>22</v>
      </c>
      <c r="E322" s="14" t="s">
        <v>9</v>
      </c>
      <c r="F322" s="14" t="s">
        <v>234</v>
      </c>
    </row>
    <row r="323" spans="1:7" ht="14.25">
      <c r="A323" s="14">
        <v>27</v>
      </c>
      <c r="B323" s="14">
        <v>1</v>
      </c>
      <c r="C323" s="14" t="s">
        <v>15</v>
      </c>
      <c r="D323" s="14">
        <v>42</v>
      </c>
      <c r="E323" s="14" t="s">
        <v>45</v>
      </c>
      <c r="F323" s="14" t="s">
        <v>267</v>
      </c>
      <c r="G323" s="14">
        <v>1080</v>
      </c>
    </row>
    <row r="324" spans="1:6" ht="14.25">
      <c r="A324" s="14">
        <v>27</v>
      </c>
      <c r="B324" s="14">
        <v>2</v>
      </c>
      <c r="C324" s="14" t="s">
        <v>16</v>
      </c>
      <c r="D324" s="14">
        <v>22</v>
      </c>
      <c r="E324" s="14" t="s">
        <v>9</v>
      </c>
      <c r="F324" s="14" t="s">
        <v>234</v>
      </c>
    </row>
    <row r="325" spans="1:6" ht="14.25">
      <c r="A325" s="14">
        <v>27</v>
      </c>
      <c r="B325" s="14">
        <v>3</v>
      </c>
      <c r="C325" s="14" t="s">
        <v>15</v>
      </c>
      <c r="D325" s="14">
        <v>18</v>
      </c>
      <c r="E325" s="14" t="s">
        <v>65</v>
      </c>
      <c r="F325" s="14" t="s">
        <v>238</v>
      </c>
    </row>
    <row r="326" spans="1:6" ht="14.25">
      <c r="A326" s="14">
        <v>27</v>
      </c>
      <c r="B326" s="14">
        <v>4</v>
      </c>
      <c r="C326" s="14" t="s">
        <v>16</v>
      </c>
      <c r="D326" s="14">
        <v>15</v>
      </c>
      <c r="E326" s="14" t="s">
        <v>65</v>
      </c>
      <c r="F326" s="14" t="s">
        <v>238</v>
      </c>
    </row>
    <row r="327" spans="1:6" ht="14.25">
      <c r="A327" s="14">
        <v>27</v>
      </c>
      <c r="B327" s="14">
        <v>5</v>
      </c>
      <c r="C327" s="14" t="s">
        <v>15</v>
      </c>
      <c r="D327" s="14">
        <v>12</v>
      </c>
      <c r="E327" s="14" t="s">
        <v>65</v>
      </c>
      <c r="F327" s="14" t="s">
        <v>238</v>
      </c>
    </row>
    <row r="328" spans="1:6" ht="14.25">
      <c r="A328" s="14">
        <v>27</v>
      </c>
      <c r="B328" s="14">
        <v>6</v>
      </c>
      <c r="C328" s="14" t="s">
        <v>16</v>
      </c>
      <c r="D328" s="14">
        <v>8</v>
      </c>
      <c r="E328" s="14" t="s">
        <v>65</v>
      </c>
      <c r="F328" s="14" t="s">
        <v>238</v>
      </c>
    </row>
    <row r="329" spans="1:6" ht="14.25">
      <c r="A329" s="14">
        <v>27</v>
      </c>
      <c r="B329" s="14">
        <v>7</v>
      </c>
      <c r="C329" s="14" t="s">
        <v>16</v>
      </c>
      <c r="D329" s="14">
        <v>6</v>
      </c>
      <c r="E329" s="14" t="s">
        <v>65</v>
      </c>
      <c r="F329" s="14" t="s">
        <v>238</v>
      </c>
    </row>
    <row r="330" spans="1:6" ht="14.25">
      <c r="A330" s="14">
        <v>27</v>
      </c>
      <c r="B330" s="14">
        <v>8</v>
      </c>
      <c r="C330" s="14" t="s">
        <v>16</v>
      </c>
      <c r="D330" s="14">
        <v>4</v>
      </c>
      <c r="E330" s="14" t="s">
        <v>9</v>
      </c>
      <c r="F330" s="14" t="s">
        <v>235</v>
      </c>
    </row>
    <row r="331" spans="1:7" ht="14.25">
      <c r="A331" s="14">
        <v>29</v>
      </c>
      <c r="B331" s="14">
        <v>1</v>
      </c>
      <c r="C331" s="14" t="s">
        <v>15</v>
      </c>
      <c r="D331" s="14">
        <v>58</v>
      </c>
      <c r="E331" s="14" t="s">
        <v>3</v>
      </c>
      <c r="F331" s="14" t="s">
        <v>3</v>
      </c>
      <c r="G331" s="14">
        <v>390</v>
      </c>
    </row>
    <row r="332" spans="1:7" ht="14.25">
      <c r="A332" s="14">
        <v>29</v>
      </c>
      <c r="B332" s="14">
        <v>2</v>
      </c>
      <c r="C332" s="14" t="s">
        <v>16</v>
      </c>
      <c r="D332" s="14">
        <v>69</v>
      </c>
      <c r="E332" s="14" t="s">
        <v>64</v>
      </c>
      <c r="F332" s="14" t="s">
        <v>237</v>
      </c>
      <c r="G332" s="14">
        <v>2400</v>
      </c>
    </row>
    <row r="333" spans="1:6" ht="14.25">
      <c r="A333" s="14">
        <v>29</v>
      </c>
      <c r="B333" s="14">
        <v>3</v>
      </c>
      <c r="C333" s="14" t="s">
        <v>15</v>
      </c>
      <c r="D333" s="14">
        <v>9</v>
      </c>
      <c r="E333" s="14" t="s">
        <v>65</v>
      </c>
      <c r="F333" s="14" t="s">
        <v>238</v>
      </c>
    </row>
    <row r="334" spans="1:6" ht="14.25">
      <c r="A334" s="14">
        <v>29</v>
      </c>
      <c r="B334" s="14">
        <v>4</v>
      </c>
      <c r="C334" s="14" t="s">
        <v>16</v>
      </c>
      <c r="D334" s="14">
        <v>14</v>
      </c>
      <c r="E334" s="14" t="s">
        <v>65</v>
      </c>
      <c r="F334" s="14" t="s">
        <v>238</v>
      </c>
    </row>
    <row r="335" spans="1:6" ht="14.25">
      <c r="A335" s="14">
        <v>29</v>
      </c>
      <c r="B335" s="14">
        <v>5</v>
      </c>
      <c r="C335" s="14" t="s">
        <v>16</v>
      </c>
      <c r="D335" s="14">
        <v>18</v>
      </c>
      <c r="E335" s="14" t="s">
        <v>65</v>
      </c>
      <c r="F335" s="14" t="s">
        <v>238</v>
      </c>
    </row>
    <row r="336" spans="1:7" ht="14.25">
      <c r="A336" s="14">
        <v>30</v>
      </c>
      <c r="B336" s="14">
        <v>1</v>
      </c>
      <c r="C336" s="14" t="s">
        <v>15</v>
      </c>
      <c r="D336" s="14">
        <v>22</v>
      </c>
      <c r="E336" s="14" t="s">
        <v>3</v>
      </c>
      <c r="F336" s="14" t="s">
        <v>3</v>
      </c>
      <c r="G336" s="14">
        <v>650</v>
      </c>
    </row>
    <row r="337" spans="1:6" ht="14.25">
      <c r="A337" s="14">
        <v>30</v>
      </c>
      <c r="B337" s="14">
        <v>2</v>
      </c>
      <c r="C337" s="14" t="s">
        <v>16</v>
      </c>
      <c r="D337" s="14">
        <v>24</v>
      </c>
      <c r="E337" s="14" t="s">
        <v>9</v>
      </c>
      <c r="F337" s="14" t="s">
        <v>234</v>
      </c>
    </row>
    <row r="338" spans="1:7" ht="14.25">
      <c r="A338" s="14">
        <v>30</v>
      </c>
      <c r="B338" s="14">
        <v>3</v>
      </c>
      <c r="C338" s="14" t="s">
        <v>15</v>
      </c>
      <c r="D338" s="14">
        <v>42</v>
      </c>
      <c r="E338" s="14" t="s">
        <v>114</v>
      </c>
      <c r="F338" s="14" t="s">
        <v>137</v>
      </c>
      <c r="G338" s="14">
        <v>9000</v>
      </c>
    </row>
    <row r="339" spans="1:6" ht="14.25">
      <c r="A339" s="14">
        <v>30</v>
      </c>
      <c r="B339" s="14">
        <v>4</v>
      </c>
      <c r="C339" s="14" t="s">
        <v>16</v>
      </c>
      <c r="D339" s="14">
        <v>33</v>
      </c>
      <c r="E339" s="14" t="s">
        <v>9</v>
      </c>
      <c r="F339" s="14" t="s">
        <v>234</v>
      </c>
    </row>
    <row r="340" spans="1:7" ht="14.25">
      <c r="A340" s="14">
        <v>30</v>
      </c>
      <c r="B340" s="14">
        <v>5</v>
      </c>
      <c r="C340" s="14" t="s">
        <v>15</v>
      </c>
      <c r="D340" s="14">
        <v>84</v>
      </c>
      <c r="E340" s="14" t="s">
        <v>64</v>
      </c>
      <c r="F340" s="14" t="s">
        <v>237</v>
      </c>
      <c r="G340" s="14">
        <v>2400</v>
      </c>
    </row>
    <row r="341" spans="1:6" ht="14.25">
      <c r="A341" s="14">
        <v>30</v>
      </c>
      <c r="B341" s="14">
        <v>6</v>
      </c>
      <c r="C341" s="14" t="s">
        <v>15</v>
      </c>
      <c r="D341" s="14">
        <v>19</v>
      </c>
      <c r="E341" s="14" t="s">
        <v>9</v>
      </c>
      <c r="F341" s="14" t="s">
        <v>234</v>
      </c>
    </row>
    <row r="342" spans="1:6" ht="14.25">
      <c r="A342" s="14">
        <v>30</v>
      </c>
      <c r="B342" s="14">
        <v>7</v>
      </c>
      <c r="C342" s="14" t="s">
        <v>16</v>
      </c>
      <c r="D342" s="14">
        <v>2</v>
      </c>
      <c r="E342" s="14" t="s">
        <v>9</v>
      </c>
      <c r="F342" s="14" t="s">
        <v>235</v>
      </c>
    </row>
    <row r="343" spans="1:6" ht="14.25">
      <c r="A343" s="14">
        <v>30</v>
      </c>
      <c r="B343" s="14">
        <v>8</v>
      </c>
      <c r="C343" s="14" t="s">
        <v>16</v>
      </c>
      <c r="D343" s="14">
        <v>20</v>
      </c>
      <c r="E343" s="14" t="s">
        <v>65</v>
      </c>
      <c r="F343" s="14" t="s">
        <v>238</v>
      </c>
    </row>
    <row r="344" spans="1:6" ht="14.25">
      <c r="A344" s="14">
        <v>30</v>
      </c>
      <c r="B344" s="14">
        <v>9</v>
      </c>
      <c r="C344" s="14" t="s">
        <v>16</v>
      </c>
      <c r="D344" s="14">
        <v>22</v>
      </c>
      <c r="E344" s="14" t="s">
        <v>65</v>
      </c>
      <c r="F344" s="14" t="s">
        <v>238</v>
      </c>
    </row>
    <row r="345" spans="1:6" ht="14.25">
      <c r="A345" s="14">
        <v>30</v>
      </c>
      <c r="B345" s="14">
        <v>10</v>
      </c>
      <c r="C345" s="14" t="s">
        <v>16</v>
      </c>
      <c r="D345" s="14">
        <v>20</v>
      </c>
      <c r="E345" s="14" t="s">
        <v>65</v>
      </c>
      <c r="F345" s="14" t="s">
        <v>238</v>
      </c>
    </row>
    <row r="346" spans="1:6" ht="14.25">
      <c r="A346" s="14">
        <v>30</v>
      </c>
      <c r="B346" s="14">
        <v>11</v>
      </c>
      <c r="C346" s="14" t="s">
        <v>16</v>
      </c>
      <c r="D346" s="14">
        <v>15</v>
      </c>
      <c r="E346" s="14" t="s">
        <v>65</v>
      </c>
      <c r="F346" s="14" t="s">
        <v>238</v>
      </c>
    </row>
    <row r="347" spans="1:6" ht="14.25">
      <c r="A347" s="14">
        <v>30</v>
      </c>
      <c r="B347" s="14">
        <v>12</v>
      </c>
      <c r="C347" s="14" t="s">
        <v>16</v>
      </c>
      <c r="D347" s="14">
        <v>12</v>
      </c>
      <c r="E347" s="14" t="s">
        <v>65</v>
      </c>
      <c r="F347" s="14" t="s">
        <v>238</v>
      </c>
    </row>
    <row r="348" spans="1:6" ht="14.25">
      <c r="A348" s="14">
        <v>30</v>
      </c>
      <c r="B348" s="14">
        <v>13</v>
      </c>
      <c r="C348" s="14" t="s">
        <v>15</v>
      </c>
      <c r="D348" s="14">
        <v>33</v>
      </c>
      <c r="E348" s="14" t="s">
        <v>9</v>
      </c>
      <c r="F348" s="14" t="s">
        <v>234</v>
      </c>
    </row>
    <row r="349" spans="1:6" ht="14.25">
      <c r="A349" s="14">
        <v>30</v>
      </c>
      <c r="B349" s="14">
        <v>14</v>
      </c>
      <c r="C349" s="14" t="s">
        <v>16</v>
      </c>
      <c r="D349" s="14">
        <v>13</v>
      </c>
      <c r="E349" s="14" t="s">
        <v>65</v>
      </c>
      <c r="F349" s="14" t="s">
        <v>238</v>
      </c>
    </row>
    <row r="350" spans="1:6" ht="14.25">
      <c r="A350" s="14">
        <v>30</v>
      </c>
      <c r="B350" s="14">
        <v>15</v>
      </c>
      <c r="C350" s="14" t="s">
        <v>16</v>
      </c>
      <c r="D350" s="14">
        <v>20</v>
      </c>
      <c r="E350" s="14" t="s">
        <v>65</v>
      </c>
      <c r="F350" s="14" t="s">
        <v>238</v>
      </c>
    </row>
    <row r="351" spans="1:6" ht="14.25">
      <c r="A351" s="14">
        <v>30</v>
      </c>
      <c r="B351" s="14">
        <v>16</v>
      </c>
      <c r="C351" s="14" t="s">
        <v>15</v>
      </c>
      <c r="D351" s="14">
        <v>15</v>
      </c>
      <c r="E351" s="14" t="s">
        <v>65</v>
      </c>
      <c r="F351" s="14" t="s">
        <v>238</v>
      </c>
    </row>
    <row r="352" spans="1:7" ht="14.25">
      <c r="A352" s="14">
        <v>28</v>
      </c>
      <c r="B352" s="14">
        <v>1</v>
      </c>
      <c r="C352" s="14" t="s">
        <v>15</v>
      </c>
      <c r="D352" s="14">
        <v>29</v>
      </c>
      <c r="E352" s="14" t="s">
        <v>3</v>
      </c>
      <c r="F352" s="14" t="s">
        <v>3</v>
      </c>
      <c r="G352" s="14">
        <v>630</v>
      </c>
    </row>
    <row r="353" spans="1:7" ht="14.25">
      <c r="A353" s="14">
        <v>28</v>
      </c>
      <c r="B353" s="14">
        <v>2</v>
      </c>
      <c r="C353" s="14" t="s">
        <v>16</v>
      </c>
      <c r="D353" s="14">
        <v>72</v>
      </c>
      <c r="E353" s="14" t="s">
        <v>64</v>
      </c>
      <c r="F353" s="14" t="s">
        <v>237</v>
      </c>
      <c r="G353" s="14">
        <v>2400</v>
      </c>
    </row>
    <row r="354" spans="1:7" ht="14.25">
      <c r="A354" s="14">
        <v>28</v>
      </c>
      <c r="B354" s="14">
        <v>3</v>
      </c>
      <c r="C354" s="14" t="s">
        <v>15</v>
      </c>
      <c r="D354" s="14">
        <v>61</v>
      </c>
      <c r="E354" s="14" t="s">
        <v>64</v>
      </c>
      <c r="F354" s="14" t="s">
        <v>237</v>
      </c>
      <c r="G354" s="14">
        <v>2400</v>
      </c>
    </row>
    <row r="355" spans="1:6" ht="14.25">
      <c r="A355" s="14">
        <v>28</v>
      </c>
      <c r="B355" s="14">
        <v>4</v>
      </c>
      <c r="C355" s="14" t="s">
        <v>15</v>
      </c>
      <c r="D355" s="14">
        <v>21</v>
      </c>
      <c r="E355" s="14" t="s">
        <v>9</v>
      </c>
      <c r="F355" s="14" t="s">
        <v>234</v>
      </c>
    </row>
    <row r="356" spans="1:6" ht="14.25">
      <c r="A356" s="14">
        <v>28</v>
      </c>
      <c r="B356" s="14">
        <v>5</v>
      </c>
      <c r="C356" s="14" t="s">
        <v>15</v>
      </c>
      <c r="D356" s="14">
        <v>6</v>
      </c>
      <c r="E356" s="14" t="s">
        <v>65</v>
      </c>
      <c r="F356" s="14" t="s">
        <v>238</v>
      </c>
    </row>
    <row r="357" spans="1:6" ht="14.25">
      <c r="A357" s="14">
        <v>28</v>
      </c>
      <c r="B357" s="14">
        <v>6</v>
      </c>
      <c r="C357" s="14" t="s">
        <v>16</v>
      </c>
      <c r="D357" s="14">
        <v>13</v>
      </c>
      <c r="E357" s="14" t="s">
        <v>65</v>
      </c>
      <c r="F357" s="14" t="s">
        <v>238</v>
      </c>
    </row>
    <row r="358" spans="1:6" ht="14.25">
      <c r="A358" s="14">
        <v>28</v>
      </c>
      <c r="B358" s="14">
        <v>7</v>
      </c>
      <c r="C358" s="14" t="s">
        <v>15</v>
      </c>
      <c r="D358" s="14">
        <v>12</v>
      </c>
      <c r="E358" s="14" t="s">
        <v>65</v>
      </c>
      <c r="F358" s="14" t="s">
        <v>238</v>
      </c>
    </row>
    <row r="359" spans="1:6" ht="14.25">
      <c r="A359" s="14">
        <v>28</v>
      </c>
      <c r="B359" s="14">
        <v>8</v>
      </c>
      <c r="C359" s="14" t="s">
        <v>16</v>
      </c>
      <c r="D359" s="14">
        <v>6</v>
      </c>
      <c r="E359" s="14" t="s">
        <v>65</v>
      </c>
      <c r="F359" s="14" t="s">
        <v>238</v>
      </c>
    </row>
    <row r="360" spans="1:7" ht="14.25">
      <c r="A360" s="14">
        <v>31</v>
      </c>
      <c r="B360" s="14">
        <v>1</v>
      </c>
      <c r="C360" s="14" t="s">
        <v>15</v>
      </c>
      <c r="D360" s="14">
        <v>35</v>
      </c>
      <c r="E360" s="14" t="s">
        <v>3</v>
      </c>
      <c r="F360" s="14" t="s">
        <v>3</v>
      </c>
      <c r="G360" s="14">
        <v>320</v>
      </c>
    </row>
    <row r="361" spans="1:7" ht="14.25">
      <c r="A361" s="14">
        <v>31</v>
      </c>
      <c r="B361" s="14">
        <v>2</v>
      </c>
      <c r="C361" s="14" t="s">
        <v>16</v>
      </c>
      <c r="D361" s="14">
        <v>40</v>
      </c>
      <c r="E361" s="14" t="s">
        <v>7</v>
      </c>
      <c r="F361" s="14" t="s">
        <v>267</v>
      </c>
      <c r="G361" s="14">
        <v>3000</v>
      </c>
    </row>
    <row r="362" spans="1:6" ht="14.25">
      <c r="A362" s="14">
        <v>31</v>
      </c>
      <c r="B362" s="14">
        <v>3</v>
      </c>
      <c r="C362" s="14" t="s">
        <v>15</v>
      </c>
      <c r="D362" s="14">
        <v>14</v>
      </c>
      <c r="E362" s="14" t="s">
        <v>65</v>
      </c>
      <c r="F362" s="14" t="s">
        <v>238</v>
      </c>
    </row>
    <row r="363" spans="1:6" ht="14.25">
      <c r="A363" s="14">
        <v>31</v>
      </c>
      <c r="B363" s="14">
        <v>4</v>
      </c>
      <c r="C363" s="14" t="s">
        <v>15</v>
      </c>
      <c r="D363" s="14">
        <v>10</v>
      </c>
      <c r="E363" s="14" t="s">
        <v>65</v>
      </c>
      <c r="F363" s="14" t="s">
        <v>238</v>
      </c>
    </row>
    <row r="364" spans="1:6" ht="14.25">
      <c r="A364" s="14">
        <v>31</v>
      </c>
      <c r="B364" s="14">
        <v>5</v>
      </c>
      <c r="C364" s="14" t="s">
        <v>15</v>
      </c>
      <c r="D364" s="14">
        <v>8</v>
      </c>
      <c r="E364" s="14" t="s">
        <v>65</v>
      </c>
      <c r="F364" s="14" t="s">
        <v>238</v>
      </c>
    </row>
    <row r="365" spans="1:6" ht="14.25">
      <c r="A365" s="14">
        <v>31</v>
      </c>
      <c r="B365" s="14">
        <v>6</v>
      </c>
      <c r="C365" s="14" t="s">
        <v>15</v>
      </c>
      <c r="D365" s="14">
        <v>12</v>
      </c>
      <c r="E365" s="14" t="s">
        <v>65</v>
      </c>
      <c r="F365" s="14" t="s">
        <v>238</v>
      </c>
    </row>
    <row r="366" spans="1:6" ht="14.25">
      <c r="A366" s="14">
        <v>31</v>
      </c>
      <c r="B366" s="14">
        <v>7</v>
      </c>
      <c r="C366" s="14" t="s">
        <v>15</v>
      </c>
      <c r="D366" s="14">
        <v>12</v>
      </c>
      <c r="E366" s="14" t="s">
        <v>65</v>
      </c>
      <c r="F366" s="14" t="s">
        <v>238</v>
      </c>
    </row>
    <row r="367" spans="1:6" ht="14.25">
      <c r="A367" s="14">
        <v>31</v>
      </c>
      <c r="B367" s="14">
        <v>8</v>
      </c>
      <c r="C367" s="14" t="s">
        <v>16</v>
      </c>
      <c r="D367" s="14">
        <v>3</v>
      </c>
      <c r="E367" s="14" t="s">
        <v>9</v>
      </c>
      <c r="F367" s="14" t="s">
        <v>235</v>
      </c>
    </row>
    <row r="368" spans="1:6" ht="14.25">
      <c r="A368" s="14">
        <v>31</v>
      </c>
      <c r="B368" s="14">
        <v>9</v>
      </c>
      <c r="C368" s="14" t="s">
        <v>16</v>
      </c>
      <c r="D368" s="14">
        <v>8</v>
      </c>
      <c r="E368" s="14" t="s">
        <v>65</v>
      </c>
      <c r="F368" s="14" t="s">
        <v>238</v>
      </c>
    </row>
    <row r="369" spans="1:6" ht="14.25">
      <c r="A369" s="14">
        <v>31</v>
      </c>
      <c r="B369" s="14">
        <v>10</v>
      </c>
      <c r="C369" s="14" t="s">
        <v>15</v>
      </c>
      <c r="D369" s="14">
        <v>4</v>
      </c>
      <c r="E369" s="14" t="s">
        <v>9</v>
      </c>
      <c r="F369" s="14" t="s">
        <v>235</v>
      </c>
    </row>
    <row r="370" spans="1:6" ht="14.25">
      <c r="A370" s="14">
        <v>31</v>
      </c>
      <c r="B370" s="14">
        <v>11</v>
      </c>
      <c r="C370" s="14" t="s">
        <v>16</v>
      </c>
      <c r="D370" s="14">
        <v>6</v>
      </c>
      <c r="E370" s="14" t="s">
        <v>65</v>
      </c>
      <c r="F370" s="14" t="s">
        <v>238</v>
      </c>
    </row>
    <row r="371" spans="1:6" ht="14.25">
      <c r="A371" s="14">
        <v>31</v>
      </c>
      <c r="B371" s="14">
        <v>12</v>
      </c>
      <c r="C371" s="14" t="s">
        <v>15</v>
      </c>
      <c r="D371" s="14">
        <v>3</v>
      </c>
      <c r="E371" s="14" t="s">
        <v>9</v>
      </c>
      <c r="F371" s="14" t="s">
        <v>235</v>
      </c>
    </row>
    <row r="372" spans="1:6" ht="14.25">
      <c r="A372" s="14">
        <v>31</v>
      </c>
      <c r="B372" s="14">
        <v>13</v>
      </c>
      <c r="C372" s="14" t="s">
        <v>15</v>
      </c>
      <c r="D372" s="14">
        <v>5</v>
      </c>
      <c r="E372" s="14" t="s">
        <v>9</v>
      </c>
      <c r="F372" s="14" t="s">
        <v>235</v>
      </c>
    </row>
    <row r="373" spans="1:6" ht="14.25">
      <c r="A373" s="14">
        <v>31</v>
      </c>
      <c r="B373" s="14">
        <v>14</v>
      </c>
      <c r="C373" s="14" t="s">
        <v>15</v>
      </c>
      <c r="D373" s="14">
        <v>17</v>
      </c>
      <c r="E373" s="14" t="s">
        <v>65</v>
      </c>
      <c r="F373" s="14" t="s">
        <v>238</v>
      </c>
    </row>
    <row r="374" spans="1:6" ht="14.25">
      <c r="A374" s="14">
        <v>31</v>
      </c>
      <c r="B374" s="14">
        <v>15</v>
      </c>
      <c r="C374" s="14" t="s">
        <v>16</v>
      </c>
      <c r="D374" s="14">
        <v>6</v>
      </c>
      <c r="E374" s="14" t="s">
        <v>65</v>
      </c>
      <c r="F374" s="14" t="s">
        <v>238</v>
      </c>
    </row>
    <row r="375" spans="1:6" ht="14.25">
      <c r="A375" s="14">
        <v>31</v>
      </c>
      <c r="B375" s="14">
        <v>16</v>
      </c>
      <c r="C375" s="14" t="s">
        <v>15</v>
      </c>
      <c r="D375" s="14">
        <v>10</v>
      </c>
      <c r="E375" s="14" t="s">
        <v>65</v>
      </c>
      <c r="F375" s="14" t="s">
        <v>238</v>
      </c>
    </row>
    <row r="376" spans="1:6" ht="14.25">
      <c r="A376" s="14">
        <v>31</v>
      </c>
      <c r="B376" s="14">
        <v>17</v>
      </c>
      <c r="C376" s="14" t="s">
        <v>15</v>
      </c>
      <c r="D376" s="14">
        <v>13</v>
      </c>
      <c r="E376" s="14" t="s">
        <v>65</v>
      </c>
      <c r="F376" s="14" t="s">
        <v>238</v>
      </c>
    </row>
    <row r="377" spans="1:7" ht="14.25">
      <c r="A377" s="14">
        <v>31</v>
      </c>
      <c r="B377" s="14">
        <v>18</v>
      </c>
      <c r="C377" s="14" t="s">
        <v>15</v>
      </c>
      <c r="D377" s="14">
        <v>55</v>
      </c>
      <c r="E377" s="14" t="s">
        <v>7</v>
      </c>
      <c r="F377" s="14" t="s">
        <v>267</v>
      </c>
      <c r="G377" s="14">
        <v>720</v>
      </c>
    </row>
    <row r="378" spans="1:6" ht="14.25">
      <c r="A378" s="14">
        <v>31</v>
      </c>
      <c r="B378" s="14">
        <v>19</v>
      </c>
      <c r="C378" s="14" t="s">
        <v>15</v>
      </c>
      <c r="D378" s="14">
        <v>57</v>
      </c>
      <c r="E378" s="14" t="s">
        <v>9</v>
      </c>
      <c r="F378" s="14" t="s">
        <v>234</v>
      </c>
    </row>
    <row r="379" spans="1:7" ht="14.25">
      <c r="A379" s="14">
        <v>31</v>
      </c>
      <c r="B379" s="14">
        <v>20</v>
      </c>
      <c r="C379" s="14" t="s">
        <v>16</v>
      </c>
      <c r="D379" s="14">
        <v>45</v>
      </c>
      <c r="E379" s="14" t="s">
        <v>7</v>
      </c>
      <c r="F379" s="14" t="s">
        <v>267</v>
      </c>
      <c r="G379" s="14">
        <v>420</v>
      </c>
    </row>
    <row r="380" spans="1:7" ht="14.25">
      <c r="A380" s="14">
        <v>32</v>
      </c>
      <c r="B380" s="14">
        <v>1</v>
      </c>
      <c r="C380" s="14" t="s">
        <v>15</v>
      </c>
      <c r="D380" s="14">
        <v>32</v>
      </c>
      <c r="E380" s="14" t="s">
        <v>119</v>
      </c>
      <c r="F380" s="14" t="s">
        <v>236</v>
      </c>
      <c r="G380" s="14">
        <v>5280</v>
      </c>
    </row>
    <row r="381" spans="1:7" ht="14.25">
      <c r="A381" s="14">
        <v>32</v>
      </c>
      <c r="B381" s="14">
        <v>2</v>
      </c>
      <c r="C381" s="14" t="s">
        <v>15</v>
      </c>
      <c r="D381" s="14">
        <v>30</v>
      </c>
      <c r="E381" s="14" t="s">
        <v>133</v>
      </c>
      <c r="F381" s="14" t="s">
        <v>137</v>
      </c>
      <c r="G381" s="14">
        <v>800</v>
      </c>
    </row>
    <row r="382" spans="1:7" ht="14.25">
      <c r="A382" s="14">
        <v>32</v>
      </c>
      <c r="B382" s="14">
        <v>3</v>
      </c>
      <c r="C382" s="14" t="s">
        <v>15</v>
      </c>
      <c r="D382" s="14">
        <v>65</v>
      </c>
      <c r="E382" s="14" t="s">
        <v>64</v>
      </c>
      <c r="F382" s="14" t="s">
        <v>237</v>
      </c>
      <c r="G382" s="14">
        <v>2400</v>
      </c>
    </row>
    <row r="383" spans="1:6" ht="14.25">
      <c r="A383" s="14">
        <v>32</v>
      </c>
      <c r="B383" s="14">
        <v>4</v>
      </c>
      <c r="C383" s="14" t="s">
        <v>16</v>
      </c>
      <c r="D383" s="14">
        <v>11</v>
      </c>
      <c r="E383" s="14" t="s">
        <v>65</v>
      </c>
      <c r="F383" s="14" t="s">
        <v>238</v>
      </c>
    </row>
    <row r="384" spans="1:6" ht="14.25">
      <c r="A384" s="14">
        <v>32</v>
      </c>
      <c r="B384" s="14">
        <v>5</v>
      </c>
      <c r="C384" s="14" t="s">
        <v>15</v>
      </c>
      <c r="D384" s="14">
        <v>5</v>
      </c>
      <c r="E384" s="14" t="s">
        <v>9</v>
      </c>
      <c r="F384" s="14" t="s">
        <v>235</v>
      </c>
    </row>
    <row r="385" spans="1:6" ht="14.25">
      <c r="A385" s="14">
        <v>32</v>
      </c>
      <c r="B385" s="14">
        <v>6</v>
      </c>
      <c r="C385" s="14" t="s">
        <v>16</v>
      </c>
      <c r="D385" s="14">
        <v>3</v>
      </c>
      <c r="E385" s="14" t="s">
        <v>9</v>
      </c>
      <c r="F385" s="14" t="s">
        <v>235</v>
      </c>
    </row>
    <row r="386" spans="1:6" ht="14.25">
      <c r="A386" s="14">
        <v>32</v>
      </c>
      <c r="B386" s="14">
        <v>7</v>
      </c>
      <c r="C386" s="14" t="s">
        <v>15</v>
      </c>
      <c r="D386" s="14">
        <v>12</v>
      </c>
      <c r="E386" s="14" t="s">
        <v>65</v>
      </c>
      <c r="F386" s="14" t="s">
        <v>238</v>
      </c>
    </row>
    <row r="387" spans="1:6" ht="14.25">
      <c r="A387" s="14">
        <v>32</v>
      </c>
      <c r="B387" s="14">
        <v>8</v>
      </c>
      <c r="C387" s="14" t="s">
        <v>15</v>
      </c>
      <c r="D387" s="14">
        <v>4</v>
      </c>
      <c r="E387" s="14" t="s">
        <v>9</v>
      </c>
      <c r="F387" s="14" t="s">
        <v>235</v>
      </c>
    </row>
    <row r="388" spans="1:6" ht="14.25">
      <c r="A388" s="14">
        <v>32</v>
      </c>
      <c r="B388" s="14">
        <v>9</v>
      </c>
      <c r="C388" s="14" t="s">
        <v>15</v>
      </c>
      <c r="D388" s="14">
        <v>7</v>
      </c>
      <c r="E388" s="14" t="s">
        <v>65</v>
      </c>
      <c r="F388" s="14" t="s">
        <v>238</v>
      </c>
    </row>
    <row r="389" spans="1:7" ht="14.25">
      <c r="A389" s="14">
        <v>32</v>
      </c>
      <c r="B389" s="14">
        <v>10</v>
      </c>
      <c r="C389" s="14" t="s">
        <v>16</v>
      </c>
      <c r="D389" s="14">
        <v>34</v>
      </c>
      <c r="E389" s="14" t="s">
        <v>120</v>
      </c>
      <c r="F389" s="14" t="s">
        <v>236</v>
      </c>
      <c r="G389" s="14">
        <v>1000</v>
      </c>
    </row>
    <row r="390" spans="1:6" ht="14.25">
      <c r="A390" s="14">
        <v>32</v>
      </c>
      <c r="B390" s="14">
        <v>11</v>
      </c>
      <c r="C390" s="14" t="s">
        <v>15</v>
      </c>
      <c r="D390" s="14">
        <v>4</v>
      </c>
      <c r="E390" s="14" t="s">
        <v>9</v>
      </c>
      <c r="F390" s="14" t="s">
        <v>235</v>
      </c>
    </row>
    <row r="391" spans="1:6" ht="14.25">
      <c r="A391" s="14">
        <v>32</v>
      </c>
      <c r="B391" s="14">
        <v>12</v>
      </c>
      <c r="C391" s="14" t="s">
        <v>16</v>
      </c>
      <c r="D391" s="14">
        <v>6</v>
      </c>
      <c r="E391" s="14" t="s">
        <v>9</v>
      </c>
      <c r="F391" s="14" t="s">
        <v>238</v>
      </c>
    </row>
    <row r="392" spans="1:6" ht="14.25">
      <c r="A392" s="14">
        <v>32</v>
      </c>
      <c r="B392" s="14">
        <v>13</v>
      </c>
      <c r="C392" s="14" t="s">
        <v>16</v>
      </c>
      <c r="D392" s="14">
        <v>9</v>
      </c>
      <c r="E392" s="14" t="s">
        <v>9</v>
      </c>
      <c r="F392" s="14" t="s">
        <v>238</v>
      </c>
    </row>
    <row r="393" spans="1:7" ht="14.25">
      <c r="A393" s="14">
        <v>33</v>
      </c>
      <c r="B393" s="14">
        <v>1</v>
      </c>
      <c r="C393" s="14" t="s">
        <v>15</v>
      </c>
      <c r="D393" s="14">
        <v>26</v>
      </c>
      <c r="E393" s="14" t="s">
        <v>119</v>
      </c>
      <c r="F393" s="14" t="s">
        <v>236</v>
      </c>
      <c r="G393" s="14">
        <v>4500</v>
      </c>
    </row>
    <row r="394" spans="1:6" ht="14.25">
      <c r="A394" s="14">
        <v>33</v>
      </c>
      <c r="B394" s="14">
        <v>2</v>
      </c>
      <c r="C394" s="14" t="s">
        <v>15</v>
      </c>
      <c r="D394" s="14">
        <v>3</v>
      </c>
      <c r="E394" s="14" t="s">
        <v>9</v>
      </c>
      <c r="F394" s="14" t="s">
        <v>235</v>
      </c>
    </row>
    <row r="395" spans="1:7" ht="14.25">
      <c r="A395" s="14">
        <v>33</v>
      </c>
      <c r="B395" s="14">
        <v>3</v>
      </c>
      <c r="C395" s="14" t="s">
        <v>15</v>
      </c>
      <c r="D395" s="14">
        <v>58</v>
      </c>
      <c r="E395" s="14" t="s">
        <v>7</v>
      </c>
      <c r="F395" s="14" t="s">
        <v>267</v>
      </c>
      <c r="G395" s="14">
        <v>580</v>
      </c>
    </row>
    <row r="396" spans="1:6" ht="14.25">
      <c r="A396" s="14">
        <v>33</v>
      </c>
      <c r="B396" s="14">
        <v>4</v>
      </c>
      <c r="C396" s="14" t="s">
        <v>15</v>
      </c>
      <c r="D396" s="14">
        <v>30</v>
      </c>
      <c r="E396" s="14" t="s">
        <v>9</v>
      </c>
      <c r="F396" s="14" t="s">
        <v>234</v>
      </c>
    </row>
    <row r="397" spans="1:6" ht="14.25">
      <c r="A397" s="14">
        <v>33</v>
      </c>
      <c r="B397" s="14">
        <v>5</v>
      </c>
      <c r="C397" s="14" t="s">
        <v>15</v>
      </c>
      <c r="D397" s="14">
        <v>19</v>
      </c>
      <c r="E397" s="14" t="s">
        <v>65</v>
      </c>
      <c r="F397" s="14" t="s">
        <v>238</v>
      </c>
    </row>
    <row r="398" spans="1:7" ht="14.25">
      <c r="A398" s="14">
        <v>33</v>
      </c>
      <c r="B398" s="14">
        <v>6</v>
      </c>
      <c r="C398" s="14" t="s">
        <v>16</v>
      </c>
      <c r="D398" s="14">
        <v>70</v>
      </c>
      <c r="E398" s="14" t="s">
        <v>64</v>
      </c>
      <c r="F398" s="14" t="s">
        <v>237</v>
      </c>
      <c r="G398" s="14">
        <v>2400</v>
      </c>
    </row>
    <row r="399" spans="1:6" ht="14.25">
      <c r="A399" s="14">
        <v>33</v>
      </c>
      <c r="B399" s="14">
        <v>7</v>
      </c>
      <c r="C399" s="14" t="s">
        <v>16</v>
      </c>
      <c r="D399" s="14">
        <v>24</v>
      </c>
      <c r="E399" s="14" t="s">
        <v>9</v>
      </c>
      <c r="F399" s="14" t="s">
        <v>234</v>
      </c>
    </row>
    <row r="400" spans="1:6" ht="14.25">
      <c r="A400" s="14">
        <v>33</v>
      </c>
      <c r="B400" s="14">
        <v>8</v>
      </c>
      <c r="C400" s="14" t="s">
        <v>16</v>
      </c>
      <c r="D400" s="14">
        <v>16</v>
      </c>
      <c r="E400" s="14" t="s">
        <v>65</v>
      </c>
      <c r="F400" s="14" t="s">
        <v>238</v>
      </c>
    </row>
    <row r="401" spans="1:6" ht="14.25">
      <c r="A401" s="14">
        <v>33</v>
      </c>
      <c r="B401" s="14">
        <v>9</v>
      </c>
      <c r="C401" s="14" t="s">
        <v>16</v>
      </c>
      <c r="D401" s="14">
        <v>12</v>
      </c>
      <c r="E401" s="14" t="s">
        <v>65</v>
      </c>
      <c r="F401" s="14" t="s">
        <v>238</v>
      </c>
    </row>
    <row r="402" spans="1:6" ht="14.25">
      <c r="A402" s="14">
        <v>33</v>
      </c>
      <c r="B402" s="14">
        <v>10</v>
      </c>
      <c r="C402" s="14" t="s">
        <v>16</v>
      </c>
      <c r="D402" s="14">
        <v>9</v>
      </c>
      <c r="E402" s="14" t="s">
        <v>65</v>
      </c>
      <c r="F402" s="14" t="s">
        <v>238</v>
      </c>
    </row>
    <row r="403" spans="1:6" ht="14.25">
      <c r="A403" s="14">
        <v>33</v>
      </c>
      <c r="B403" s="14">
        <v>11</v>
      </c>
      <c r="C403" s="14" t="s">
        <v>16</v>
      </c>
      <c r="D403" s="14">
        <v>7</v>
      </c>
      <c r="E403" s="14" t="s">
        <v>65</v>
      </c>
      <c r="F403" s="14" t="s">
        <v>238</v>
      </c>
    </row>
    <row r="404" spans="1:6" ht="14.25">
      <c r="A404" s="14">
        <v>33</v>
      </c>
      <c r="B404" s="14">
        <v>12</v>
      </c>
      <c r="C404" s="14" t="s">
        <v>15</v>
      </c>
      <c r="D404" s="14">
        <v>1</v>
      </c>
      <c r="E404" s="14" t="s">
        <v>9</v>
      </c>
      <c r="F404" s="14" t="s">
        <v>235</v>
      </c>
    </row>
    <row r="405" spans="1:7" ht="14.25">
      <c r="A405" s="14">
        <v>34</v>
      </c>
      <c r="B405" s="14">
        <v>1</v>
      </c>
      <c r="C405" s="14" t="s">
        <v>15</v>
      </c>
      <c r="D405" s="14">
        <v>34</v>
      </c>
      <c r="E405" s="14" t="s">
        <v>121</v>
      </c>
      <c r="F405" s="14" t="s">
        <v>236</v>
      </c>
      <c r="G405" s="14">
        <v>6500</v>
      </c>
    </row>
    <row r="406" spans="1:6" ht="14.25">
      <c r="A406" s="14">
        <v>34</v>
      </c>
      <c r="B406" s="14">
        <v>2</v>
      </c>
      <c r="C406" s="14" t="s">
        <v>16</v>
      </c>
      <c r="D406" s="14">
        <v>2</v>
      </c>
      <c r="E406" s="14" t="s">
        <v>9</v>
      </c>
      <c r="F406" s="14" t="s">
        <v>235</v>
      </c>
    </row>
    <row r="407" spans="1:6" ht="14.25">
      <c r="A407" s="14">
        <v>34</v>
      </c>
      <c r="B407" s="14">
        <v>3</v>
      </c>
      <c r="C407" s="14" t="s">
        <v>15</v>
      </c>
      <c r="D407" s="14">
        <v>5</v>
      </c>
      <c r="E407" s="14" t="s">
        <v>9</v>
      </c>
      <c r="F407" s="14" t="s">
        <v>235</v>
      </c>
    </row>
    <row r="408" spans="1:6" ht="14.25">
      <c r="A408" s="14">
        <v>34</v>
      </c>
      <c r="B408" s="14">
        <v>4</v>
      </c>
      <c r="C408" s="14" t="s">
        <v>16</v>
      </c>
      <c r="D408" s="14">
        <v>17</v>
      </c>
      <c r="E408" s="14" t="s">
        <v>65</v>
      </c>
      <c r="F408" s="14" t="s">
        <v>238</v>
      </c>
    </row>
    <row r="409" spans="1:6" ht="14.25">
      <c r="A409" s="14">
        <v>34</v>
      </c>
      <c r="B409" s="14">
        <v>5</v>
      </c>
      <c r="C409" s="14" t="s">
        <v>16</v>
      </c>
      <c r="D409" s="14">
        <v>14</v>
      </c>
      <c r="E409" s="14" t="s">
        <v>65</v>
      </c>
      <c r="F409" s="14" t="s">
        <v>238</v>
      </c>
    </row>
    <row r="410" spans="1:7" ht="14.25">
      <c r="A410" s="14">
        <v>34</v>
      </c>
      <c r="B410" s="14">
        <v>6</v>
      </c>
      <c r="C410" s="14" t="s">
        <v>15</v>
      </c>
      <c r="D410" s="14">
        <v>70</v>
      </c>
      <c r="E410" s="14" t="s">
        <v>64</v>
      </c>
      <c r="F410" s="14" t="s">
        <v>237</v>
      </c>
      <c r="G410" s="14">
        <v>2400</v>
      </c>
    </row>
    <row r="411" spans="1:6" ht="14.25">
      <c r="A411" s="14">
        <v>34</v>
      </c>
      <c r="B411" s="14">
        <v>7</v>
      </c>
      <c r="C411" s="14" t="s">
        <v>16</v>
      </c>
      <c r="D411" s="14">
        <v>37</v>
      </c>
      <c r="E411" s="14" t="s">
        <v>9</v>
      </c>
      <c r="F411" s="14" t="s">
        <v>234</v>
      </c>
    </row>
    <row r="412" spans="1:7" ht="14.25">
      <c r="A412" s="14">
        <v>34</v>
      </c>
      <c r="B412" s="14">
        <v>8</v>
      </c>
      <c r="C412" s="14" t="s">
        <v>15</v>
      </c>
      <c r="D412" s="14">
        <v>28</v>
      </c>
      <c r="E412" s="14" t="s">
        <v>94</v>
      </c>
      <c r="F412" s="14" t="s">
        <v>267</v>
      </c>
      <c r="G412" s="14">
        <v>1000</v>
      </c>
    </row>
    <row r="413" spans="1:6" ht="14.25">
      <c r="A413" s="14">
        <v>34</v>
      </c>
      <c r="B413" s="14">
        <v>9</v>
      </c>
      <c r="C413" s="14" t="s">
        <v>15</v>
      </c>
      <c r="D413" s="14">
        <v>4</v>
      </c>
      <c r="E413" s="14" t="s">
        <v>9</v>
      </c>
      <c r="F413" s="14" t="s">
        <v>235</v>
      </c>
    </row>
    <row r="414" spans="1:6" ht="14.25">
      <c r="A414" s="14">
        <v>34</v>
      </c>
      <c r="B414" s="14">
        <v>10</v>
      </c>
      <c r="C414" s="14" t="s">
        <v>15</v>
      </c>
      <c r="D414" s="14">
        <v>7</v>
      </c>
      <c r="E414" s="14" t="s">
        <v>65</v>
      </c>
      <c r="F414" s="14" t="s">
        <v>238</v>
      </c>
    </row>
    <row r="415" spans="1:6" ht="14.25">
      <c r="A415" s="14">
        <v>34</v>
      </c>
      <c r="B415" s="14">
        <v>11</v>
      </c>
      <c r="C415" s="14" t="s">
        <v>16</v>
      </c>
      <c r="D415" s="14">
        <v>11</v>
      </c>
      <c r="E415" s="14" t="s">
        <v>65</v>
      </c>
      <c r="F415" s="14" t="s">
        <v>238</v>
      </c>
    </row>
    <row r="416" spans="1:7" ht="14.25">
      <c r="A416" s="14">
        <v>35</v>
      </c>
      <c r="B416" s="14">
        <v>1</v>
      </c>
      <c r="C416" s="14" t="s">
        <v>15</v>
      </c>
      <c r="D416" s="14">
        <v>29</v>
      </c>
      <c r="E416" s="14" t="s">
        <v>119</v>
      </c>
      <c r="F416" s="14" t="s">
        <v>236</v>
      </c>
      <c r="G416" s="14">
        <v>4600</v>
      </c>
    </row>
    <row r="417" spans="1:7" ht="14.25">
      <c r="A417" s="14">
        <v>35</v>
      </c>
      <c r="B417" s="14">
        <v>2</v>
      </c>
      <c r="C417" s="14" t="s">
        <v>15</v>
      </c>
      <c r="D417" s="14">
        <v>32</v>
      </c>
      <c r="E417" s="14" t="s">
        <v>123</v>
      </c>
      <c r="F417" s="14" t="s">
        <v>236</v>
      </c>
      <c r="G417" s="14">
        <v>4500</v>
      </c>
    </row>
    <row r="418" spans="1:6" ht="14.25">
      <c r="A418" s="14">
        <v>35</v>
      </c>
      <c r="B418" s="14">
        <v>3</v>
      </c>
      <c r="C418" s="14" t="s">
        <v>15</v>
      </c>
      <c r="D418" s="14">
        <v>14</v>
      </c>
      <c r="E418" s="14" t="s">
        <v>65</v>
      </c>
      <c r="F418" s="14" t="s">
        <v>238</v>
      </c>
    </row>
    <row r="419" spans="1:6" ht="14.25">
      <c r="A419" s="14">
        <v>35</v>
      </c>
      <c r="B419" s="14">
        <v>4</v>
      </c>
      <c r="C419" s="14" t="s">
        <v>16</v>
      </c>
      <c r="D419" s="14">
        <v>11</v>
      </c>
      <c r="E419" s="14" t="s">
        <v>65</v>
      </c>
      <c r="F419" s="14" t="s">
        <v>238</v>
      </c>
    </row>
    <row r="420" spans="1:6" ht="14.25">
      <c r="A420" s="14">
        <v>35</v>
      </c>
      <c r="B420" s="14">
        <v>5</v>
      </c>
      <c r="C420" s="14" t="s">
        <v>15</v>
      </c>
      <c r="D420" s="14">
        <v>6</v>
      </c>
      <c r="E420" s="14" t="s">
        <v>65</v>
      </c>
      <c r="F420" s="14" t="s">
        <v>238</v>
      </c>
    </row>
    <row r="421" spans="1:6" ht="14.25">
      <c r="A421" s="14">
        <v>35</v>
      </c>
      <c r="B421" s="14">
        <v>6</v>
      </c>
      <c r="C421" s="14" t="s">
        <v>15</v>
      </c>
      <c r="D421" s="14">
        <v>9</v>
      </c>
      <c r="E421" s="14" t="s">
        <v>65</v>
      </c>
      <c r="F421" s="14" t="s">
        <v>238</v>
      </c>
    </row>
    <row r="422" spans="1:6" ht="14.25">
      <c r="A422" s="14">
        <v>35</v>
      </c>
      <c r="B422" s="14">
        <v>7</v>
      </c>
      <c r="C422" s="14" t="s">
        <v>15</v>
      </c>
      <c r="D422" s="14">
        <v>12</v>
      </c>
      <c r="E422" s="14" t="s">
        <v>65</v>
      </c>
      <c r="F422" s="14" t="s">
        <v>238</v>
      </c>
    </row>
    <row r="423" spans="1:6" ht="14.25">
      <c r="A423" s="14">
        <v>35</v>
      </c>
      <c r="B423" s="14">
        <v>8</v>
      </c>
      <c r="C423" s="14" t="s">
        <v>15</v>
      </c>
      <c r="D423" s="14">
        <v>2</v>
      </c>
      <c r="E423" s="14" t="s">
        <v>9</v>
      </c>
      <c r="F423" s="14" t="s">
        <v>235</v>
      </c>
    </row>
    <row r="424" spans="1:6" ht="14.25">
      <c r="A424" s="14">
        <v>35</v>
      </c>
      <c r="B424" s="14">
        <v>9</v>
      </c>
      <c r="C424" s="14" t="s">
        <v>15</v>
      </c>
      <c r="D424" s="14">
        <v>4</v>
      </c>
      <c r="E424" s="14" t="s">
        <v>9</v>
      </c>
      <c r="F424" s="14" t="s">
        <v>235</v>
      </c>
    </row>
    <row r="425" spans="1:6" ht="14.25">
      <c r="A425" s="14">
        <v>35</v>
      </c>
      <c r="B425" s="14">
        <v>10</v>
      </c>
      <c r="C425" s="14" t="s">
        <v>16</v>
      </c>
      <c r="D425" s="14">
        <v>8</v>
      </c>
      <c r="E425" s="14" t="s">
        <v>65</v>
      </c>
      <c r="F425" s="14" t="s">
        <v>238</v>
      </c>
    </row>
    <row r="426" spans="1:6" ht="14.25">
      <c r="A426" s="14">
        <v>35</v>
      </c>
      <c r="B426" s="14">
        <v>11</v>
      </c>
      <c r="C426" s="14" t="s">
        <v>15</v>
      </c>
      <c r="D426" s="14">
        <v>13</v>
      </c>
      <c r="E426" s="14" t="s">
        <v>65</v>
      </c>
      <c r="F426" s="14" t="s">
        <v>238</v>
      </c>
    </row>
    <row r="427" spans="1:7" ht="14.25">
      <c r="A427" s="14">
        <v>36</v>
      </c>
      <c r="B427" s="14">
        <v>1</v>
      </c>
      <c r="C427" s="14" t="s">
        <v>15</v>
      </c>
      <c r="D427" s="14">
        <v>30</v>
      </c>
      <c r="E427" s="14" t="s">
        <v>3</v>
      </c>
      <c r="F427" s="14" t="s">
        <v>3</v>
      </c>
      <c r="G427" s="14">
        <v>480</v>
      </c>
    </row>
    <row r="428" spans="1:6" ht="14.25">
      <c r="A428" s="14">
        <v>36</v>
      </c>
      <c r="B428" s="14">
        <v>2</v>
      </c>
      <c r="C428" s="14" t="s">
        <v>15</v>
      </c>
      <c r="D428" s="14">
        <v>12</v>
      </c>
      <c r="E428" s="14" t="s">
        <v>65</v>
      </c>
      <c r="F428" s="14" t="s">
        <v>238</v>
      </c>
    </row>
    <row r="429" spans="1:6" ht="14.25">
      <c r="A429" s="14">
        <v>36</v>
      </c>
      <c r="B429" s="14">
        <v>3</v>
      </c>
      <c r="C429" s="14" t="s">
        <v>15</v>
      </c>
      <c r="D429" s="14">
        <v>9</v>
      </c>
      <c r="E429" s="14" t="s">
        <v>65</v>
      </c>
      <c r="F429" s="14" t="s">
        <v>238</v>
      </c>
    </row>
    <row r="430" spans="1:7" ht="14.25">
      <c r="A430" s="14">
        <v>36</v>
      </c>
      <c r="B430" s="14">
        <v>4</v>
      </c>
      <c r="C430" s="14" t="s">
        <v>16</v>
      </c>
      <c r="D430" s="14">
        <v>32</v>
      </c>
      <c r="E430" s="14" t="s">
        <v>124</v>
      </c>
      <c r="F430" s="14" t="s">
        <v>137</v>
      </c>
      <c r="G430" s="14">
        <v>800</v>
      </c>
    </row>
    <row r="431" spans="1:6" ht="14.25">
      <c r="A431" s="14">
        <v>36</v>
      </c>
      <c r="B431" s="14">
        <v>5</v>
      </c>
      <c r="C431" s="14" t="s">
        <v>16</v>
      </c>
      <c r="D431" s="14">
        <v>7</v>
      </c>
      <c r="E431" s="14" t="s">
        <v>65</v>
      </c>
      <c r="F431" s="14" t="s">
        <v>238</v>
      </c>
    </row>
    <row r="432" spans="1:6" ht="14.25">
      <c r="A432" s="14">
        <v>36</v>
      </c>
      <c r="B432" s="14">
        <v>6</v>
      </c>
      <c r="C432" s="14" t="s">
        <v>16</v>
      </c>
      <c r="D432" s="14">
        <v>3</v>
      </c>
      <c r="E432" s="14" t="s">
        <v>9</v>
      </c>
      <c r="F432" s="14" t="s">
        <v>235</v>
      </c>
    </row>
    <row r="433" spans="1:7" ht="14.25">
      <c r="A433" s="14">
        <v>37</v>
      </c>
      <c r="B433" s="14">
        <v>1</v>
      </c>
      <c r="C433" s="14" t="s">
        <v>15</v>
      </c>
      <c r="D433" s="14">
        <v>28</v>
      </c>
      <c r="E433" s="14" t="s">
        <v>45</v>
      </c>
      <c r="F433" s="14" t="s">
        <v>267</v>
      </c>
      <c r="G433" s="14">
        <v>2210</v>
      </c>
    </row>
    <row r="434" spans="1:7" ht="14.25">
      <c r="A434" s="14">
        <v>37</v>
      </c>
      <c r="B434" s="14">
        <v>2</v>
      </c>
      <c r="C434" s="14" t="s">
        <v>15</v>
      </c>
      <c r="D434" s="14">
        <v>24</v>
      </c>
      <c r="E434" s="14" t="s">
        <v>45</v>
      </c>
      <c r="F434" s="14" t="s">
        <v>267</v>
      </c>
      <c r="G434" s="14">
        <v>780</v>
      </c>
    </row>
    <row r="435" spans="1:6" ht="14.25">
      <c r="A435" s="14">
        <v>37</v>
      </c>
      <c r="B435" s="14">
        <v>3</v>
      </c>
      <c r="C435" s="14" t="s">
        <v>15</v>
      </c>
      <c r="D435" s="14">
        <v>2</v>
      </c>
      <c r="E435" s="14" t="s">
        <v>9</v>
      </c>
      <c r="F435" s="14" t="s">
        <v>235</v>
      </c>
    </row>
    <row r="436" spans="1:6" ht="14.25">
      <c r="A436" s="14">
        <v>37</v>
      </c>
      <c r="B436" s="14">
        <v>4</v>
      </c>
      <c r="C436" s="14" t="s">
        <v>16</v>
      </c>
      <c r="D436" s="14">
        <v>5</v>
      </c>
      <c r="E436" s="14" t="s">
        <v>9</v>
      </c>
      <c r="F436" s="14" t="s">
        <v>235</v>
      </c>
    </row>
    <row r="437" spans="1:6" ht="14.25">
      <c r="A437" s="14">
        <v>37</v>
      </c>
      <c r="B437" s="14">
        <v>5</v>
      </c>
      <c r="C437" s="14" t="s">
        <v>16</v>
      </c>
      <c r="D437" s="14">
        <v>1</v>
      </c>
      <c r="E437" s="14" t="s">
        <v>9</v>
      </c>
      <c r="F437" s="14" t="s">
        <v>235</v>
      </c>
    </row>
    <row r="438" spans="1:6" ht="14.25">
      <c r="A438" s="14">
        <v>37</v>
      </c>
      <c r="B438" s="14">
        <v>6</v>
      </c>
      <c r="C438" s="14" t="s">
        <v>16</v>
      </c>
      <c r="D438" s="14">
        <v>12</v>
      </c>
      <c r="E438" s="14" t="s">
        <v>65</v>
      </c>
      <c r="F438" s="14" t="s">
        <v>238</v>
      </c>
    </row>
    <row r="439" spans="1:6" ht="14.25">
      <c r="A439" s="14">
        <v>37</v>
      </c>
      <c r="B439" s="14">
        <v>7</v>
      </c>
      <c r="C439" s="14" t="s">
        <v>15</v>
      </c>
      <c r="D439" s="14">
        <v>14</v>
      </c>
      <c r="E439" s="14" t="s">
        <v>65</v>
      </c>
      <c r="F439" s="14" t="s">
        <v>238</v>
      </c>
    </row>
    <row r="440" spans="1:6" ht="14.25">
      <c r="A440" s="14">
        <v>37</v>
      </c>
      <c r="B440" s="14">
        <v>8</v>
      </c>
      <c r="C440" s="14" t="s">
        <v>15</v>
      </c>
      <c r="D440" s="14">
        <v>4</v>
      </c>
      <c r="E440" s="14" t="s">
        <v>9</v>
      </c>
      <c r="F440" s="14" t="s">
        <v>235</v>
      </c>
    </row>
    <row r="441" spans="1:6" ht="14.25">
      <c r="A441" s="14">
        <v>37</v>
      </c>
      <c r="B441" s="14">
        <v>9</v>
      </c>
      <c r="C441" s="14" t="s">
        <v>16</v>
      </c>
      <c r="D441" s="14">
        <v>8</v>
      </c>
      <c r="E441" s="14" t="s">
        <v>65</v>
      </c>
      <c r="F441" s="14" t="s">
        <v>238</v>
      </c>
    </row>
    <row r="442" spans="1:7" ht="14.25">
      <c r="A442" s="14">
        <v>37</v>
      </c>
      <c r="B442" s="14">
        <v>10</v>
      </c>
      <c r="C442" s="14" t="s">
        <v>15</v>
      </c>
      <c r="D442" s="14">
        <v>70</v>
      </c>
      <c r="E442" s="14" t="s">
        <v>64</v>
      </c>
      <c r="F442" s="14" t="s">
        <v>237</v>
      </c>
      <c r="G442" s="14">
        <v>2400</v>
      </c>
    </row>
    <row r="443" spans="1:7" ht="14.25">
      <c r="A443" s="14">
        <v>38</v>
      </c>
      <c r="B443" s="14">
        <v>1</v>
      </c>
      <c r="C443" s="14" t="s">
        <v>15</v>
      </c>
      <c r="D443" s="14">
        <v>34</v>
      </c>
      <c r="E443" s="14" t="s">
        <v>3</v>
      </c>
      <c r="F443" s="14" t="s">
        <v>3</v>
      </c>
      <c r="G443" s="14">
        <v>350</v>
      </c>
    </row>
    <row r="444" spans="1:7" ht="14.25">
      <c r="A444" s="14">
        <v>38</v>
      </c>
      <c r="B444" s="14">
        <v>2</v>
      </c>
      <c r="C444" s="14" t="s">
        <v>16</v>
      </c>
      <c r="D444" s="14">
        <v>70</v>
      </c>
      <c r="E444" s="14" t="s">
        <v>64</v>
      </c>
      <c r="F444" s="14" t="s">
        <v>237</v>
      </c>
      <c r="G444" s="14">
        <v>2400</v>
      </c>
    </row>
    <row r="445" spans="1:6" ht="14.25">
      <c r="A445" s="14">
        <v>38</v>
      </c>
      <c r="B445" s="14">
        <v>3</v>
      </c>
      <c r="C445" s="14" t="s">
        <v>16</v>
      </c>
      <c r="D445" s="14">
        <v>12</v>
      </c>
      <c r="E445" s="14" t="s">
        <v>65</v>
      </c>
      <c r="F445" s="14" t="s">
        <v>238</v>
      </c>
    </row>
    <row r="446" spans="1:6" ht="14.25">
      <c r="A446" s="14">
        <v>38</v>
      </c>
      <c r="B446" s="14">
        <v>4</v>
      </c>
      <c r="C446" s="14" t="s">
        <v>15</v>
      </c>
      <c r="D446" s="14">
        <v>7</v>
      </c>
      <c r="E446" s="14" t="s">
        <v>65</v>
      </c>
      <c r="F446" s="14" t="s">
        <v>238</v>
      </c>
    </row>
    <row r="447" spans="1:6" ht="14.25">
      <c r="A447" s="14">
        <v>38</v>
      </c>
      <c r="B447" s="14">
        <v>5</v>
      </c>
      <c r="C447" s="14" t="s">
        <v>15</v>
      </c>
      <c r="D447" s="14">
        <v>5</v>
      </c>
      <c r="E447" s="14" t="s">
        <v>9</v>
      </c>
      <c r="F447" s="14" t="s">
        <v>235</v>
      </c>
    </row>
    <row r="448" spans="1:6" ht="14.25">
      <c r="A448" s="14">
        <v>38</v>
      </c>
      <c r="B448" s="14">
        <v>6</v>
      </c>
      <c r="C448" s="14" t="s">
        <v>16</v>
      </c>
      <c r="D448" s="14">
        <v>3</v>
      </c>
      <c r="E448" s="14" t="s">
        <v>9</v>
      </c>
      <c r="F448" s="14" t="s">
        <v>235</v>
      </c>
    </row>
    <row r="449" spans="1:7" ht="14.25">
      <c r="A449" s="14">
        <v>39</v>
      </c>
      <c r="B449" s="14">
        <v>1</v>
      </c>
      <c r="C449" s="14" t="s">
        <v>15</v>
      </c>
      <c r="D449" s="14">
        <v>29</v>
      </c>
      <c r="E449" s="14" t="s">
        <v>3</v>
      </c>
      <c r="F449" s="14" t="s">
        <v>3</v>
      </c>
      <c r="G449" s="14">
        <v>320</v>
      </c>
    </row>
    <row r="450" spans="1:7" ht="14.25">
      <c r="A450" s="14">
        <v>39</v>
      </c>
      <c r="B450" s="14">
        <v>2</v>
      </c>
      <c r="C450" s="14" t="s">
        <v>16</v>
      </c>
      <c r="D450" s="14">
        <v>33</v>
      </c>
      <c r="E450" s="14" t="s">
        <v>66</v>
      </c>
      <c r="F450" s="14" t="s">
        <v>236</v>
      </c>
      <c r="G450" s="14">
        <v>4000</v>
      </c>
    </row>
    <row r="451" spans="1:6" ht="14.25">
      <c r="A451" s="14">
        <v>39</v>
      </c>
      <c r="B451" s="14">
        <v>3</v>
      </c>
      <c r="C451" s="14" t="s">
        <v>15</v>
      </c>
      <c r="D451" s="14">
        <v>1</v>
      </c>
      <c r="E451" s="14" t="s">
        <v>9</v>
      </c>
      <c r="F451" s="14" t="s">
        <v>235</v>
      </c>
    </row>
    <row r="452" spans="1:6" ht="14.25">
      <c r="A452" s="14">
        <v>39</v>
      </c>
      <c r="B452" s="14">
        <v>4</v>
      </c>
      <c r="C452" s="14" t="s">
        <v>15</v>
      </c>
      <c r="D452" s="14">
        <v>3</v>
      </c>
      <c r="E452" s="14" t="s">
        <v>9</v>
      </c>
      <c r="F452" s="14" t="s">
        <v>235</v>
      </c>
    </row>
    <row r="453" spans="1:6" ht="14.25">
      <c r="A453" s="14">
        <v>39</v>
      </c>
      <c r="B453" s="14">
        <v>5</v>
      </c>
      <c r="C453" s="14" t="s">
        <v>15</v>
      </c>
      <c r="D453" s="14">
        <v>12</v>
      </c>
      <c r="E453" s="14" t="s">
        <v>65</v>
      </c>
      <c r="F453" s="14" t="s">
        <v>238</v>
      </c>
    </row>
    <row r="454" spans="1:6" ht="14.25">
      <c r="A454" s="14">
        <v>39</v>
      </c>
      <c r="B454" s="14">
        <v>6</v>
      </c>
      <c r="C454" s="14" t="s">
        <v>16</v>
      </c>
      <c r="D454" s="14">
        <v>9</v>
      </c>
      <c r="E454" s="14" t="s">
        <v>65</v>
      </c>
      <c r="F454" s="14" t="s">
        <v>238</v>
      </c>
    </row>
    <row r="455" spans="1:6" ht="14.25">
      <c r="A455" s="14">
        <v>39</v>
      </c>
      <c r="B455" s="14">
        <v>7</v>
      </c>
      <c r="C455" s="14" t="s">
        <v>16</v>
      </c>
      <c r="D455" s="14">
        <v>5</v>
      </c>
      <c r="E455" s="14" t="s">
        <v>9</v>
      </c>
      <c r="F455" s="14" t="s">
        <v>235</v>
      </c>
    </row>
    <row r="456" spans="1:7" ht="14.25">
      <c r="A456" s="14">
        <v>40</v>
      </c>
      <c r="B456" s="14">
        <v>1</v>
      </c>
      <c r="C456" s="14" t="s">
        <v>15</v>
      </c>
      <c r="D456" s="14">
        <v>30</v>
      </c>
      <c r="E456" s="14" t="s">
        <v>3</v>
      </c>
      <c r="F456" s="14" t="s">
        <v>3</v>
      </c>
      <c r="G456" s="14">
        <v>1060</v>
      </c>
    </row>
    <row r="457" spans="1:6" ht="14.25">
      <c r="A457" s="14">
        <v>40</v>
      </c>
      <c r="B457" s="14">
        <v>2</v>
      </c>
      <c r="C457" s="14" t="s">
        <v>16</v>
      </c>
      <c r="D457" s="14">
        <v>2</v>
      </c>
      <c r="E457" s="14" t="s">
        <v>9</v>
      </c>
      <c r="F457" s="14" t="s">
        <v>235</v>
      </c>
    </row>
    <row r="458" spans="1:6" ht="14.25">
      <c r="A458" s="14">
        <v>40</v>
      </c>
      <c r="B458" s="14">
        <v>3</v>
      </c>
      <c r="C458" s="14" t="s">
        <v>16</v>
      </c>
      <c r="D458" s="14">
        <v>8</v>
      </c>
      <c r="E458" s="14" t="s">
        <v>65</v>
      </c>
      <c r="F458" s="14" t="s">
        <v>238</v>
      </c>
    </row>
    <row r="459" spans="1:6" ht="14.25">
      <c r="A459" s="14">
        <v>40</v>
      </c>
      <c r="B459" s="14">
        <v>4</v>
      </c>
      <c r="C459" s="14" t="s">
        <v>15</v>
      </c>
      <c r="D459" s="14">
        <v>4</v>
      </c>
      <c r="E459" s="14" t="s">
        <v>9</v>
      </c>
      <c r="F459" s="14" t="s">
        <v>235</v>
      </c>
    </row>
    <row r="460" spans="1:6" ht="14.25">
      <c r="A460" s="14">
        <v>40</v>
      </c>
      <c r="B460" s="14">
        <v>5</v>
      </c>
      <c r="C460" s="14" t="s">
        <v>15</v>
      </c>
      <c r="D460" s="14">
        <v>11</v>
      </c>
      <c r="E460" s="14" t="s">
        <v>65</v>
      </c>
      <c r="F460" s="14" t="s">
        <v>238</v>
      </c>
    </row>
    <row r="461" spans="1:7" ht="14.25">
      <c r="A461" s="14">
        <v>41</v>
      </c>
      <c r="B461" s="14">
        <v>1</v>
      </c>
      <c r="C461" s="14" t="s">
        <v>15</v>
      </c>
      <c r="D461" s="14">
        <v>35</v>
      </c>
      <c r="E461" s="14" t="s">
        <v>3</v>
      </c>
      <c r="F461" s="14" t="s">
        <v>3</v>
      </c>
      <c r="G461" s="14">
        <v>2000</v>
      </c>
    </row>
    <row r="462" spans="1:7" ht="14.25">
      <c r="A462" s="14">
        <v>41</v>
      </c>
      <c r="B462" s="14">
        <v>2</v>
      </c>
      <c r="C462" s="14" t="s">
        <v>16</v>
      </c>
      <c r="D462" s="14">
        <v>48</v>
      </c>
      <c r="E462" s="14" t="s">
        <v>133</v>
      </c>
      <c r="F462" s="14" t="s">
        <v>137</v>
      </c>
      <c r="G462" s="14">
        <v>4000</v>
      </c>
    </row>
    <row r="463" spans="1:6" ht="14.25">
      <c r="A463" s="14">
        <v>41</v>
      </c>
      <c r="B463" s="14">
        <v>3</v>
      </c>
      <c r="C463" s="14" t="s">
        <v>16</v>
      </c>
      <c r="D463" s="14">
        <v>7</v>
      </c>
      <c r="E463" s="14" t="s">
        <v>65</v>
      </c>
      <c r="F463" s="14" t="s">
        <v>238</v>
      </c>
    </row>
    <row r="464" spans="1:6" ht="14.25">
      <c r="A464" s="14">
        <v>41</v>
      </c>
      <c r="B464" s="14">
        <v>4</v>
      </c>
      <c r="C464" s="14" t="s">
        <v>15</v>
      </c>
      <c r="D464" s="14">
        <v>10</v>
      </c>
      <c r="E464" s="14" t="s">
        <v>65</v>
      </c>
      <c r="F464" s="14" t="s">
        <v>238</v>
      </c>
    </row>
    <row r="465" spans="1:6" ht="14.25">
      <c r="A465" s="14">
        <v>41</v>
      </c>
      <c r="B465" s="14">
        <v>5</v>
      </c>
      <c r="C465" s="14" t="s">
        <v>15</v>
      </c>
      <c r="D465" s="14">
        <v>12</v>
      </c>
      <c r="E465" s="14" t="s">
        <v>65</v>
      </c>
      <c r="F465" s="14" t="s">
        <v>238</v>
      </c>
    </row>
    <row r="466" spans="1:6" ht="14.25">
      <c r="A466" s="14">
        <v>41</v>
      </c>
      <c r="B466" s="14">
        <v>6</v>
      </c>
      <c r="C466" s="14" t="s">
        <v>16</v>
      </c>
      <c r="D466" s="14">
        <v>15</v>
      </c>
      <c r="E466" s="14" t="s">
        <v>65</v>
      </c>
      <c r="F466" s="14" t="s">
        <v>238</v>
      </c>
    </row>
    <row r="467" spans="1:7" ht="14.25">
      <c r="A467" s="14">
        <v>41</v>
      </c>
      <c r="B467" s="14">
        <v>7</v>
      </c>
      <c r="C467" s="14" t="s">
        <v>15</v>
      </c>
      <c r="D467" s="14">
        <v>65</v>
      </c>
      <c r="E467" s="14" t="s">
        <v>64</v>
      </c>
      <c r="F467" s="14" t="s">
        <v>237</v>
      </c>
      <c r="G467" s="14">
        <v>2400</v>
      </c>
    </row>
    <row r="468" spans="1:7" ht="14.25">
      <c r="A468" s="14">
        <v>42</v>
      </c>
      <c r="B468" s="14">
        <v>1</v>
      </c>
      <c r="C468" s="14" t="s">
        <v>15</v>
      </c>
      <c r="D468" s="14">
        <v>24</v>
      </c>
      <c r="E468" s="14" t="s">
        <v>3</v>
      </c>
      <c r="F468" s="14" t="s">
        <v>3</v>
      </c>
      <c r="G468" s="14">
        <v>390</v>
      </c>
    </row>
    <row r="469" spans="1:7" ht="14.25">
      <c r="A469" s="14">
        <v>42</v>
      </c>
      <c r="B469" s="14">
        <v>2</v>
      </c>
      <c r="C469" s="14" t="s">
        <v>16</v>
      </c>
      <c r="D469" s="14">
        <v>33</v>
      </c>
      <c r="E469" s="14" t="s">
        <v>136</v>
      </c>
      <c r="F469" s="14" t="s">
        <v>236</v>
      </c>
      <c r="G469" s="14">
        <v>2000</v>
      </c>
    </row>
    <row r="470" spans="1:6" ht="14.25">
      <c r="A470" s="14">
        <v>42</v>
      </c>
      <c r="B470" s="14">
        <v>3</v>
      </c>
      <c r="C470" s="14" t="s">
        <v>16</v>
      </c>
      <c r="D470" s="14">
        <v>1</v>
      </c>
      <c r="E470" s="14" t="s">
        <v>9</v>
      </c>
      <c r="F470" s="14" t="s">
        <v>235</v>
      </c>
    </row>
    <row r="471" spans="1:6" ht="14.25">
      <c r="A471" s="14">
        <v>42</v>
      </c>
      <c r="B471" s="14">
        <v>4</v>
      </c>
      <c r="C471" s="14" t="s">
        <v>15</v>
      </c>
      <c r="D471" s="14">
        <v>4</v>
      </c>
      <c r="E471" s="14" t="s">
        <v>9</v>
      </c>
      <c r="F471" s="14" t="s">
        <v>235</v>
      </c>
    </row>
    <row r="472" spans="1:6" ht="14.25">
      <c r="A472" s="14">
        <v>42</v>
      </c>
      <c r="B472" s="14">
        <v>5</v>
      </c>
      <c r="C472" s="14" t="s">
        <v>15</v>
      </c>
      <c r="D472" s="14">
        <v>6</v>
      </c>
      <c r="E472" s="14" t="s">
        <v>9</v>
      </c>
      <c r="F472" s="14" t="s">
        <v>238</v>
      </c>
    </row>
    <row r="473" spans="1:7" ht="14.25">
      <c r="A473" s="14">
        <v>43</v>
      </c>
      <c r="B473" s="14">
        <v>1</v>
      </c>
      <c r="C473" s="14" t="s">
        <v>15</v>
      </c>
      <c r="D473" s="14">
        <v>26</v>
      </c>
      <c r="E473" s="14" t="s">
        <v>3</v>
      </c>
      <c r="F473" s="14" t="s">
        <v>3</v>
      </c>
      <c r="G473" s="14">
        <v>420</v>
      </c>
    </row>
    <row r="474" spans="1:7" ht="14.25">
      <c r="A474" s="14">
        <v>43</v>
      </c>
      <c r="B474" s="14">
        <v>2</v>
      </c>
      <c r="C474" s="14" t="s">
        <v>16</v>
      </c>
      <c r="D474" s="14">
        <v>42</v>
      </c>
      <c r="E474" s="14" t="s">
        <v>137</v>
      </c>
      <c r="F474" s="14" t="str">
        <f>(E474)</f>
        <v>business</v>
      </c>
      <c r="G474" s="14">
        <v>2000</v>
      </c>
    </row>
    <row r="475" spans="1:6" ht="14.25">
      <c r="A475" s="14">
        <v>43</v>
      </c>
      <c r="B475" s="14">
        <v>3</v>
      </c>
      <c r="C475" s="14" t="s">
        <v>15</v>
      </c>
      <c r="D475" s="14">
        <v>8</v>
      </c>
      <c r="E475" s="14" t="s">
        <v>65</v>
      </c>
      <c r="F475" s="14" t="s">
        <v>238</v>
      </c>
    </row>
    <row r="476" spans="1:6" ht="14.25">
      <c r="A476" s="14">
        <v>43</v>
      </c>
      <c r="B476" s="14">
        <v>4</v>
      </c>
      <c r="C476" s="14" t="s">
        <v>15</v>
      </c>
      <c r="D476" s="14">
        <v>5</v>
      </c>
      <c r="E476" s="14" t="s">
        <v>9</v>
      </c>
      <c r="F476" s="14" t="s">
        <v>235</v>
      </c>
    </row>
    <row r="477" spans="1:6" ht="14.25">
      <c r="A477" s="14">
        <v>43</v>
      </c>
      <c r="B477" s="14">
        <v>5</v>
      </c>
      <c r="C477" s="14" t="s">
        <v>16</v>
      </c>
      <c r="D477" s="14">
        <v>2</v>
      </c>
      <c r="E477" s="14" t="s">
        <v>9</v>
      </c>
      <c r="F477" s="14" t="s">
        <v>235</v>
      </c>
    </row>
    <row r="478" spans="1:6" ht="14.25">
      <c r="A478" s="14">
        <v>43</v>
      </c>
      <c r="B478" s="14">
        <v>6</v>
      </c>
      <c r="C478" s="14" t="s">
        <v>15</v>
      </c>
      <c r="D478" s="14">
        <v>57</v>
      </c>
      <c r="E478" s="14" t="s">
        <v>9</v>
      </c>
      <c r="F478" s="14" t="s">
        <v>234</v>
      </c>
    </row>
    <row r="479" spans="1:7" ht="14.25">
      <c r="A479" s="14">
        <v>43</v>
      </c>
      <c r="B479" s="14">
        <v>7</v>
      </c>
      <c r="C479" s="14" t="s">
        <v>16</v>
      </c>
      <c r="D479" s="14">
        <v>65</v>
      </c>
      <c r="E479" s="14" t="s">
        <v>64</v>
      </c>
      <c r="F479" s="14" t="s">
        <v>237</v>
      </c>
      <c r="G479" s="14">
        <v>2400</v>
      </c>
    </row>
    <row r="480" spans="1:7" ht="14.25">
      <c r="A480" s="14">
        <v>44</v>
      </c>
      <c r="B480" s="14">
        <v>1</v>
      </c>
      <c r="C480" s="14" t="s">
        <v>15</v>
      </c>
      <c r="D480" s="14">
        <v>43</v>
      </c>
      <c r="E480" s="14" t="s">
        <v>3</v>
      </c>
      <c r="F480" s="14" t="s">
        <v>3</v>
      </c>
      <c r="G480" s="14">
        <v>2500</v>
      </c>
    </row>
    <row r="481" spans="1:7" ht="14.25">
      <c r="A481" s="14">
        <v>44</v>
      </c>
      <c r="B481" s="14">
        <v>2</v>
      </c>
      <c r="C481" s="14" t="s">
        <v>16</v>
      </c>
      <c r="D481" s="14">
        <v>51</v>
      </c>
      <c r="E481" s="14" t="s">
        <v>114</v>
      </c>
      <c r="F481" s="14" t="s">
        <v>137</v>
      </c>
      <c r="G481" s="14">
        <v>3000</v>
      </c>
    </row>
    <row r="482" spans="1:6" ht="14.25">
      <c r="A482" s="14">
        <v>44</v>
      </c>
      <c r="B482" s="14">
        <v>3</v>
      </c>
      <c r="C482" s="14" t="s">
        <v>16</v>
      </c>
      <c r="D482" s="14">
        <v>19</v>
      </c>
      <c r="E482" s="14" t="s">
        <v>65</v>
      </c>
      <c r="F482" s="14" t="s">
        <v>238</v>
      </c>
    </row>
    <row r="483" spans="1:6" ht="14.25">
      <c r="A483" s="14">
        <v>44</v>
      </c>
      <c r="B483" s="14">
        <v>4</v>
      </c>
      <c r="C483" s="14" t="s">
        <v>16</v>
      </c>
      <c r="D483" s="14">
        <v>17</v>
      </c>
      <c r="E483" s="14" t="s">
        <v>65</v>
      </c>
      <c r="F483" s="14" t="s">
        <v>238</v>
      </c>
    </row>
    <row r="484" spans="1:6" ht="14.25">
      <c r="A484" s="14">
        <v>44</v>
      </c>
      <c r="B484" s="14">
        <v>5</v>
      </c>
      <c r="C484" s="14" t="s">
        <v>16</v>
      </c>
      <c r="D484" s="14">
        <v>12</v>
      </c>
      <c r="E484" s="14" t="s">
        <v>65</v>
      </c>
      <c r="F484" s="14" t="s">
        <v>238</v>
      </c>
    </row>
    <row r="485" spans="1:6" ht="14.25">
      <c r="A485" s="14">
        <v>44</v>
      </c>
      <c r="B485" s="14">
        <v>6</v>
      </c>
      <c r="C485" s="14" t="s">
        <v>15</v>
      </c>
      <c r="D485" s="14">
        <v>14</v>
      </c>
      <c r="E485" s="14" t="s">
        <v>65</v>
      </c>
      <c r="F485" s="14" t="s">
        <v>238</v>
      </c>
    </row>
    <row r="486" spans="1:6" ht="14.25">
      <c r="A486" s="14">
        <v>44</v>
      </c>
      <c r="B486" s="14">
        <v>7</v>
      </c>
      <c r="C486" s="14" t="s">
        <v>15</v>
      </c>
      <c r="D486" s="14">
        <v>23</v>
      </c>
      <c r="E486" s="14" t="s">
        <v>9</v>
      </c>
      <c r="F486" s="14" t="s">
        <v>234</v>
      </c>
    </row>
    <row r="487" spans="1:7" ht="14.25">
      <c r="A487" s="14">
        <v>44</v>
      </c>
      <c r="B487" s="14">
        <v>8</v>
      </c>
      <c r="C487" s="14" t="s">
        <v>15</v>
      </c>
      <c r="D487" s="14">
        <v>66</v>
      </c>
      <c r="E487" s="14" t="s">
        <v>64</v>
      </c>
      <c r="F487" s="14" t="s">
        <v>237</v>
      </c>
      <c r="G487" s="14">
        <v>2400</v>
      </c>
    </row>
    <row r="488" spans="1:7" ht="14.25">
      <c r="A488" s="14">
        <v>45</v>
      </c>
      <c r="B488" s="14">
        <v>1</v>
      </c>
      <c r="C488" s="14" t="s">
        <v>15</v>
      </c>
      <c r="D488" s="14">
        <v>32</v>
      </c>
      <c r="E488" s="14" t="s">
        <v>45</v>
      </c>
      <c r="F488" s="14" t="s">
        <v>267</v>
      </c>
      <c r="G488" s="14">
        <v>2440</v>
      </c>
    </row>
    <row r="489" spans="1:6" ht="14.25">
      <c r="A489" s="14">
        <v>45</v>
      </c>
      <c r="B489" s="14">
        <v>2</v>
      </c>
      <c r="C489" s="14" t="s">
        <v>15</v>
      </c>
      <c r="D489" s="14">
        <v>14</v>
      </c>
      <c r="E489" s="14" t="s">
        <v>65</v>
      </c>
      <c r="F489" s="14" t="s">
        <v>238</v>
      </c>
    </row>
    <row r="490" spans="1:6" ht="14.25">
      <c r="A490" s="14">
        <v>45</v>
      </c>
      <c r="B490" s="14">
        <v>3</v>
      </c>
      <c r="C490" s="14" t="s">
        <v>16</v>
      </c>
      <c r="D490" s="14">
        <v>11</v>
      </c>
      <c r="E490" s="14" t="s">
        <v>65</v>
      </c>
      <c r="F490" s="14" t="s">
        <v>238</v>
      </c>
    </row>
    <row r="491" spans="1:6" ht="14.25">
      <c r="A491" s="14">
        <v>45</v>
      </c>
      <c r="B491" s="14">
        <v>4</v>
      </c>
      <c r="C491" s="14" t="s">
        <v>16</v>
      </c>
      <c r="D491" s="14">
        <v>7</v>
      </c>
      <c r="E491" s="14" t="s">
        <v>65</v>
      </c>
      <c r="F491" s="14" t="s">
        <v>238</v>
      </c>
    </row>
    <row r="492" spans="1:7" ht="14.25">
      <c r="A492" s="14">
        <v>46</v>
      </c>
      <c r="B492" s="14">
        <v>1</v>
      </c>
      <c r="C492" s="14" t="s">
        <v>15</v>
      </c>
      <c r="D492" s="14">
        <v>36</v>
      </c>
      <c r="E492" s="14" t="s">
        <v>3</v>
      </c>
      <c r="F492" s="14" t="s">
        <v>3</v>
      </c>
      <c r="G492" s="14">
        <v>500</v>
      </c>
    </row>
    <row r="493" spans="1:7" ht="14.25">
      <c r="A493" s="14">
        <v>46</v>
      </c>
      <c r="B493" s="14">
        <v>2</v>
      </c>
      <c r="C493" s="14" t="s">
        <v>15</v>
      </c>
      <c r="D493" s="14">
        <v>70</v>
      </c>
      <c r="E493" s="14" t="s">
        <v>64</v>
      </c>
      <c r="F493" s="14" t="s">
        <v>237</v>
      </c>
      <c r="G493" s="14">
        <v>2400</v>
      </c>
    </row>
    <row r="494" spans="1:6" ht="14.25">
      <c r="A494" s="14">
        <v>46</v>
      </c>
      <c r="B494" s="14">
        <v>3</v>
      </c>
      <c r="C494" s="14" t="s">
        <v>15</v>
      </c>
      <c r="D494" s="14">
        <v>18</v>
      </c>
      <c r="E494" s="14" t="s">
        <v>65</v>
      </c>
      <c r="F494" s="14" t="s">
        <v>238</v>
      </c>
    </row>
    <row r="495" spans="1:6" ht="14.25">
      <c r="A495" s="14">
        <v>46</v>
      </c>
      <c r="B495" s="14">
        <v>4</v>
      </c>
      <c r="C495" s="14" t="s">
        <v>15</v>
      </c>
      <c r="D495" s="14">
        <v>15</v>
      </c>
      <c r="E495" s="14" t="s">
        <v>65</v>
      </c>
      <c r="F495" s="14" t="s">
        <v>238</v>
      </c>
    </row>
    <row r="496" spans="1:6" ht="14.25">
      <c r="A496" s="14">
        <v>46</v>
      </c>
      <c r="B496" s="14">
        <v>5</v>
      </c>
      <c r="C496" s="14" t="s">
        <v>16</v>
      </c>
      <c r="D496" s="14">
        <v>11</v>
      </c>
      <c r="E496" s="14" t="s">
        <v>65</v>
      </c>
      <c r="F496" s="14" t="s">
        <v>238</v>
      </c>
    </row>
    <row r="497" spans="1:6" ht="14.25">
      <c r="A497" s="14">
        <v>46</v>
      </c>
      <c r="B497" s="14">
        <v>6</v>
      </c>
      <c r="C497" s="14" t="s">
        <v>16</v>
      </c>
      <c r="D497" s="14">
        <v>9</v>
      </c>
      <c r="E497" s="14" t="s">
        <v>65</v>
      </c>
      <c r="F497" s="14" t="s">
        <v>238</v>
      </c>
    </row>
    <row r="498" spans="1:7" ht="14.25">
      <c r="A498" s="14">
        <v>47</v>
      </c>
      <c r="B498" s="14">
        <v>1</v>
      </c>
      <c r="C498" s="14" t="s">
        <v>15</v>
      </c>
      <c r="D498" s="14">
        <v>50</v>
      </c>
      <c r="E498" s="14" t="s">
        <v>45</v>
      </c>
      <c r="F498" s="14" t="s">
        <v>267</v>
      </c>
      <c r="G498" s="14">
        <v>900</v>
      </c>
    </row>
    <row r="499" spans="1:7" ht="14.25">
      <c r="A499" s="14">
        <v>47</v>
      </c>
      <c r="B499" s="14">
        <v>2</v>
      </c>
      <c r="C499" s="14" t="s">
        <v>15</v>
      </c>
      <c r="D499" s="14">
        <v>29</v>
      </c>
      <c r="E499" s="14" t="s">
        <v>7</v>
      </c>
      <c r="F499" s="14" t="s">
        <v>267</v>
      </c>
      <c r="G499" s="14">
        <v>560</v>
      </c>
    </row>
    <row r="500" spans="1:7" ht="14.25">
      <c r="A500" s="14">
        <v>47</v>
      </c>
      <c r="B500" s="14">
        <v>3</v>
      </c>
      <c r="C500" s="14" t="s">
        <v>15</v>
      </c>
      <c r="D500" s="14">
        <v>23</v>
      </c>
      <c r="E500" s="14" t="s">
        <v>7</v>
      </c>
      <c r="F500" s="14" t="s">
        <v>267</v>
      </c>
      <c r="G500" s="14">
        <v>560</v>
      </c>
    </row>
    <row r="501" spans="1:6" ht="14.25">
      <c r="A501" s="14">
        <v>47</v>
      </c>
      <c r="B501" s="14">
        <v>4</v>
      </c>
      <c r="C501" s="14" t="s">
        <v>15</v>
      </c>
      <c r="D501" s="14">
        <v>16</v>
      </c>
      <c r="E501" s="14" t="s">
        <v>65</v>
      </c>
      <c r="F501" s="14" t="s">
        <v>238</v>
      </c>
    </row>
    <row r="502" spans="1:6" ht="14.25">
      <c r="A502" s="14">
        <v>47</v>
      </c>
      <c r="B502" s="14">
        <v>5</v>
      </c>
      <c r="C502" s="14" t="s">
        <v>16</v>
      </c>
      <c r="D502" s="14">
        <v>9</v>
      </c>
      <c r="E502" s="14" t="s">
        <v>65</v>
      </c>
      <c r="F502" s="14" t="s">
        <v>238</v>
      </c>
    </row>
    <row r="503" spans="1:6" ht="14.25">
      <c r="A503" s="14">
        <v>47</v>
      </c>
      <c r="B503" s="14">
        <v>6</v>
      </c>
      <c r="C503" s="14" t="s">
        <v>15</v>
      </c>
      <c r="D503" s="14">
        <v>6</v>
      </c>
      <c r="E503" s="14" t="s">
        <v>9</v>
      </c>
      <c r="F503" s="14" t="s">
        <v>238</v>
      </c>
    </row>
    <row r="504" spans="1:6" ht="14.25">
      <c r="A504" s="14">
        <v>47</v>
      </c>
      <c r="B504" s="14">
        <v>7</v>
      </c>
      <c r="C504" s="14" t="s">
        <v>15</v>
      </c>
      <c r="D504" s="14">
        <v>3</v>
      </c>
      <c r="E504" s="14" t="s">
        <v>9</v>
      </c>
      <c r="F504" s="14" t="s">
        <v>235</v>
      </c>
    </row>
    <row r="505" spans="1:7" ht="14.25">
      <c r="A505" s="14">
        <v>48</v>
      </c>
      <c r="B505" s="14">
        <v>1</v>
      </c>
      <c r="C505" s="14" t="s">
        <v>15</v>
      </c>
      <c r="D505" s="14">
        <v>55</v>
      </c>
      <c r="E505" s="14" t="s">
        <v>3</v>
      </c>
      <c r="F505" s="14" t="s">
        <v>3</v>
      </c>
      <c r="G505" s="14">
        <v>300</v>
      </c>
    </row>
    <row r="506" spans="1:7" ht="14.25">
      <c r="A506" s="14">
        <v>48</v>
      </c>
      <c r="B506" s="14">
        <v>2</v>
      </c>
      <c r="C506" s="14" t="s">
        <v>16</v>
      </c>
      <c r="D506" s="14">
        <v>70</v>
      </c>
      <c r="E506" s="14" t="s">
        <v>64</v>
      </c>
      <c r="F506" s="14" t="s">
        <v>237</v>
      </c>
      <c r="G506" s="14">
        <v>2400</v>
      </c>
    </row>
    <row r="507" spans="1:6" ht="14.25">
      <c r="A507" s="14">
        <v>48</v>
      </c>
      <c r="B507" s="14">
        <v>3</v>
      </c>
      <c r="C507" s="14" t="s">
        <v>16</v>
      </c>
      <c r="D507" s="14">
        <v>20</v>
      </c>
      <c r="E507" s="14" t="s">
        <v>65</v>
      </c>
      <c r="F507" s="14" t="s">
        <v>238</v>
      </c>
    </row>
    <row r="508" spans="1:7" ht="14.25">
      <c r="A508" s="14">
        <v>48</v>
      </c>
      <c r="B508" s="14">
        <v>4</v>
      </c>
      <c r="C508" s="14" t="s">
        <v>15</v>
      </c>
      <c r="D508" s="14">
        <v>25</v>
      </c>
      <c r="E508" s="14" t="s">
        <v>7</v>
      </c>
      <c r="F508" s="14" t="s">
        <v>267</v>
      </c>
      <c r="G508" s="14">
        <v>560</v>
      </c>
    </row>
    <row r="509" spans="1:6" ht="14.25">
      <c r="A509" s="14">
        <v>48</v>
      </c>
      <c r="B509" s="14">
        <v>5</v>
      </c>
      <c r="C509" s="14" t="s">
        <v>15</v>
      </c>
      <c r="D509" s="14">
        <v>5</v>
      </c>
      <c r="E509" s="14" t="s">
        <v>9</v>
      </c>
      <c r="F509" s="14" t="s">
        <v>235</v>
      </c>
    </row>
    <row r="510" spans="1:6" ht="14.25">
      <c r="A510" s="14">
        <v>48</v>
      </c>
      <c r="B510" s="14">
        <v>6</v>
      </c>
      <c r="C510" s="14" t="s">
        <v>15</v>
      </c>
      <c r="D510" s="14">
        <v>2</v>
      </c>
      <c r="E510" s="14" t="s">
        <v>9</v>
      </c>
      <c r="F510" s="14" t="s">
        <v>235</v>
      </c>
    </row>
    <row r="511" spans="1:7" ht="14.25">
      <c r="A511" s="14">
        <v>49</v>
      </c>
      <c r="B511" s="14">
        <v>1</v>
      </c>
      <c r="C511" s="14" t="s">
        <v>15</v>
      </c>
      <c r="D511" s="14">
        <v>29</v>
      </c>
      <c r="E511" s="14" t="s">
        <v>3</v>
      </c>
      <c r="F511" s="14" t="s">
        <v>3</v>
      </c>
      <c r="G511" s="14">
        <v>2000</v>
      </c>
    </row>
    <row r="512" spans="1:7" ht="14.25">
      <c r="A512" s="14">
        <v>49</v>
      </c>
      <c r="B512" s="14">
        <v>2</v>
      </c>
      <c r="C512" s="14" t="s">
        <v>16</v>
      </c>
      <c r="D512" s="14">
        <v>33</v>
      </c>
      <c r="E512" s="14" t="s">
        <v>133</v>
      </c>
      <c r="F512" s="14" t="s">
        <v>137</v>
      </c>
      <c r="G512" s="14">
        <v>2000</v>
      </c>
    </row>
    <row r="513" spans="1:6" ht="14.25">
      <c r="A513" s="14">
        <v>49</v>
      </c>
      <c r="B513" s="14">
        <v>3</v>
      </c>
      <c r="C513" s="14" t="s">
        <v>16</v>
      </c>
      <c r="D513" s="14">
        <v>11</v>
      </c>
      <c r="E513" s="14" t="s">
        <v>65</v>
      </c>
      <c r="F513" s="14" t="s">
        <v>238</v>
      </c>
    </row>
    <row r="514" spans="1:6" ht="14.25">
      <c r="A514" s="14">
        <v>49</v>
      </c>
      <c r="B514" s="14">
        <v>4</v>
      </c>
      <c r="C514" s="14" t="s">
        <v>16</v>
      </c>
      <c r="D514" s="14">
        <v>9</v>
      </c>
      <c r="E514" s="14" t="s">
        <v>65</v>
      </c>
      <c r="F514" s="14" t="s">
        <v>238</v>
      </c>
    </row>
    <row r="515" spans="1:6" ht="14.25">
      <c r="A515" s="14">
        <v>49</v>
      </c>
      <c r="B515" s="14">
        <v>5</v>
      </c>
      <c r="C515" s="14" t="s">
        <v>15</v>
      </c>
      <c r="D515" s="14">
        <v>4</v>
      </c>
      <c r="E515" s="14" t="s">
        <v>9</v>
      </c>
      <c r="F515" s="14" t="s">
        <v>235</v>
      </c>
    </row>
    <row r="516" spans="1:6" ht="14.25">
      <c r="A516" s="14">
        <v>49</v>
      </c>
      <c r="B516" s="14">
        <v>6</v>
      </c>
      <c r="C516" s="14" t="s">
        <v>15</v>
      </c>
      <c r="D516" s="14">
        <v>1</v>
      </c>
      <c r="E516" s="14" t="s">
        <v>9</v>
      </c>
      <c r="F516" s="14" t="s">
        <v>235</v>
      </c>
    </row>
    <row r="517" spans="1:7" ht="14.25">
      <c r="A517" s="14">
        <v>50</v>
      </c>
      <c r="B517" s="14">
        <v>1</v>
      </c>
      <c r="C517" s="14" t="s">
        <v>15</v>
      </c>
      <c r="D517" s="14">
        <v>32</v>
      </c>
      <c r="E517" s="14" t="s">
        <v>3</v>
      </c>
      <c r="F517" s="14" t="s">
        <v>3</v>
      </c>
      <c r="G517" s="14">
        <v>450</v>
      </c>
    </row>
    <row r="518" spans="1:7" ht="14.25">
      <c r="A518" s="14">
        <v>50</v>
      </c>
      <c r="B518" s="14">
        <v>2</v>
      </c>
      <c r="C518" s="14" t="s">
        <v>16</v>
      </c>
      <c r="D518" s="14">
        <v>45</v>
      </c>
      <c r="E518" s="14" t="s">
        <v>3</v>
      </c>
      <c r="F518" s="14" t="s">
        <v>3</v>
      </c>
      <c r="G518" s="14">
        <v>800</v>
      </c>
    </row>
    <row r="519" spans="1:7" ht="14.25">
      <c r="A519" s="14">
        <v>50</v>
      </c>
      <c r="B519" s="14">
        <v>3</v>
      </c>
      <c r="C519" s="14" t="s">
        <v>16</v>
      </c>
      <c r="D519" s="14">
        <v>37</v>
      </c>
      <c r="E519" s="14" t="s">
        <v>146</v>
      </c>
      <c r="F519" s="14" t="s">
        <v>236</v>
      </c>
      <c r="G519" s="14">
        <v>1000</v>
      </c>
    </row>
    <row r="520" spans="1:6" ht="14.25">
      <c r="A520" s="14">
        <v>50</v>
      </c>
      <c r="B520" s="14">
        <v>4</v>
      </c>
      <c r="C520" s="14" t="s">
        <v>15</v>
      </c>
      <c r="D520" s="14">
        <v>26</v>
      </c>
      <c r="E520" s="14" t="s">
        <v>9</v>
      </c>
      <c r="F520" s="14" t="s">
        <v>234</v>
      </c>
    </row>
    <row r="521" spans="1:6" ht="14.25">
      <c r="A521" s="14">
        <v>50</v>
      </c>
      <c r="B521" s="14">
        <v>5</v>
      </c>
      <c r="C521" s="14" t="s">
        <v>15</v>
      </c>
      <c r="D521" s="14">
        <v>19</v>
      </c>
      <c r="E521" s="14" t="s">
        <v>65</v>
      </c>
      <c r="F521" s="14" t="s">
        <v>238</v>
      </c>
    </row>
    <row r="522" spans="1:6" ht="14.25">
      <c r="A522" s="14">
        <v>50</v>
      </c>
      <c r="B522" s="14">
        <v>6</v>
      </c>
      <c r="C522" s="14" t="s">
        <v>15</v>
      </c>
      <c r="D522" s="14">
        <v>17</v>
      </c>
      <c r="E522" s="14" t="s">
        <v>65</v>
      </c>
      <c r="F522" s="14" t="s">
        <v>238</v>
      </c>
    </row>
    <row r="523" spans="1:6" ht="14.25">
      <c r="A523" s="14">
        <v>50</v>
      </c>
      <c r="B523" s="14">
        <v>7</v>
      </c>
      <c r="C523" s="14" t="s">
        <v>16</v>
      </c>
      <c r="D523" s="14">
        <v>15</v>
      </c>
      <c r="E523" s="14" t="s">
        <v>65</v>
      </c>
      <c r="F523" s="14" t="s">
        <v>238</v>
      </c>
    </row>
    <row r="524" spans="1:6" ht="14.25">
      <c r="A524" s="14">
        <v>50</v>
      </c>
      <c r="B524" s="14">
        <v>8</v>
      </c>
      <c r="C524" s="14" t="s">
        <v>16</v>
      </c>
      <c r="D524" s="14">
        <v>12</v>
      </c>
      <c r="E524" s="14" t="s">
        <v>65</v>
      </c>
      <c r="F524" s="14" t="s">
        <v>238</v>
      </c>
    </row>
    <row r="525" spans="1:6" ht="14.25">
      <c r="A525" s="14">
        <v>50</v>
      </c>
      <c r="B525" s="14">
        <v>9</v>
      </c>
      <c r="C525" s="14" t="s">
        <v>15</v>
      </c>
      <c r="D525" s="14">
        <v>9</v>
      </c>
      <c r="E525" s="14" t="s">
        <v>65</v>
      </c>
      <c r="F525" s="14" t="s">
        <v>238</v>
      </c>
    </row>
    <row r="526" spans="1:6" ht="14.25">
      <c r="A526" s="14">
        <v>50</v>
      </c>
      <c r="B526" s="14">
        <v>10</v>
      </c>
      <c r="C526" s="14" t="s">
        <v>15</v>
      </c>
      <c r="D526" s="14">
        <v>7</v>
      </c>
      <c r="E526" s="14" t="s">
        <v>65</v>
      </c>
      <c r="F526" s="14" t="s">
        <v>238</v>
      </c>
    </row>
    <row r="527" spans="1:6" ht="14.25">
      <c r="A527" s="14">
        <v>50</v>
      </c>
      <c r="B527" s="14">
        <v>11</v>
      </c>
      <c r="C527" s="14" t="s">
        <v>15</v>
      </c>
      <c r="D527" s="14">
        <v>4</v>
      </c>
      <c r="E527" s="14" t="s">
        <v>9</v>
      </c>
      <c r="F527" s="14" t="s">
        <v>235</v>
      </c>
    </row>
    <row r="528" spans="1:6" ht="14.25">
      <c r="A528" s="14">
        <v>50</v>
      </c>
      <c r="B528" s="14">
        <v>12</v>
      </c>
      <c r="C528" s="14" t="s">
        <v>15</v>
      </c>
      <c r="D528" s="14">
        <v>2</v>
      </c>
      <c r="E528" s="14" t="s">
        <v>9</v>
      </c>
      <c r="F528" s="14" t="s">
        <v>235</v>
      </c>
    </row>
    <row r="529" spans="1:6" ht="14.25">
      <c r="A529" s="14">
        <v>50</v>
      </c>
      <c r="B529" s="14">
        <v>13</v>
      </c>
      <c r="C529" s="14" t="s">
        <v>16</v>
      </c>
      <c r="D529" s="14">
        <v>1</v>
      </c>
      <c r="E529" s="14" t="s">
        <v>9</v>
      </c>
      <c r="F529" s="14" t="s">
        <v>235</v>
      </c>
    </row>
    <row r="530" spans="1:6" ht="14.25">
      <c r="A530" s="14">
        <v>50</v>
      </c>
      <c r="B530" s="14">
        <v>14</v>
      </c>
      <c r="C530" s="14" t="s">
        <v>16</v>
      </c>
      <c r="D530" s="14">
        <v>70</v>
      </c>
      <c r="E530" s="14" t="s">
        <v>9</v>
      </c>
      <c r="F530" s="14" t="s">
        <v>234</v>
      </c>
    </row>
    <row r="531" spans="1:6" ht="14.25">
      <c r="A531" s="14">
        <v>50</v>
      </c>
      <c r="B531" s="14">
        <v>15</v>
      </c>
      <c r="C531" s="14" t="s">
        <v>15</v>
      </c>
      <c r="D531" s="14">
        <v>65</v>
      </c>
      <c r="E531" s="14" t="s">
        <v>9</v>
      </c>
      <c r="F531" s="14" t="s">
        <v>234</v>
      </c>
    </row>
    <row r="532" spans="1:7" ht="14.25">
      <c r="A532" s="14">
        <v>51</v>
      </c>
      <c r="B532" s="14">
        <v>1</v>
      </c>
      <c r="C532" s="14" t="s">
        <v>15</v>
      </c>
      <c r="D532" s="14">
        <v>34</v>
      </c>
      <c r="E532" s="14" t="s">
        <v>3</v>
      </c>
      <c r="F532" s="14" t="s">
        <v>3</v>
      </c>
      <c r="G532" s="14">
        <v>757</v>
      </c>
    </row>
    <row r="533" spans="1:7" ht="14.25">
      <c r="A533" s="14">
        <v>51</v>
      </c>
      <c r="B533" s="14">
        <v>2</v>
      </c>
      <c r="C533" s="14" t="s">
        <v>16</v>
      </c>
      <c r="D533" s="14">
        <v>41</v>
      </c>
      <c r="E533" s="14" t="s">
        <v>7</v>
      </c>
      <c r="F533" s="14" t="s">
        <v>267</v>
      </c>
      <c r="G533" s="14">
        <v>560</v>
      </c>
    </row>
    <row r="534" spans="1:6" ht="14.25">
      <c r="A534" s="14">
        <v>51</v>
      </c>
      <c r="B534" s="14">
        <v>3</v>
      </c>
      <c r="C534" s="14" t="s">
        <v>15</v>
      </c>
      <c r="D534" s="14">
        <v>17</v>
      </c>
      <c r="E534" s="14" t="s">
        <v>65</v>
      </c>
      <c r="F534" s="14" t="s">
        <v>238</v>
      </c>
    </row>
    <row r="535" spans="1:6" ht="14.25">
      <c r="A535" s="14">
        <v>51</v>
      </c>
      <c r="B535" s="14">
        <v>4</v>
      </c>
      <c r="C535" s="14" t="s">
        <v>16</v>
      </c>
      <c r="D535" s="14">
        <v>15</v>
      </c>
      <c r="E535" s="14" t="s">
        <v>65</v>
      </c>
      <c r="F535" s="14" t="s">
        <v>238</v>
      </c>
    </row>
    <row r="536" spans="1:6" ht="14.25">
      <c r="A536" s="14">
        <v>51</v>
      </c>
      <c r="B536" s="14">
        <v>5</v>
      </c>
      <c r="C536" s="14" t="s">
        <v>15</v>
      </c>
      <c r="D536" s="14">
        <v>12</v>
      </c>
      <c r="E536" s="14" t="s">
        <v>65</v>
      </c>
      <c r="F536" s="14" t="s">
        <v>238</v>
      </c>
    </row>
    <row r="537" spans="1:6" ht="14.25">
      <c r="A537" s="14">
        <v>51</v>
      </c>
      <c r="B537" s="14">
        <v>6</v>
      </c>
      <c r="C537" s="14" t="s">
        <v>16</v>
      </c>
      <c r="D537" s="14">
        <v>3</v>
      </c>
      <c r="E537" s="14" t="s">
        <v>9</v>
      </c>
      <c r="F537" s="14" t="s">
        <v>235</v>
      </c>
    </row>
    <row r="538" spans="1:6" ht="14.25">
      <c r="A538" s="14">
        <v>51</v>
      </c>
      <c r="B538" s="14">
        <v>7</v>
      </c>
      <c r="C538" s="14" t="s">
        <v>16</v>
      </c>
      <c r="D538" s="14">
        <v>16</v>
      </c>
      <c r="E538" s="14" t="s">
        <v>65</v>
      </c>
      <c r="F538" s="14" t="s">
        <v>238</v>
      </c>
    </row>
    <row r="539" spans="1:6" ht="14.25">
      <c r="A539" s="14">
        <v>51</v>
      </c>
      <c r="B539" s="14">
        <v>8</v>
      </c>
      <c r="C539" s="14" t="s">
        <v>15</v>
      </c>
      <c r="D539" s="14">
        <v>14</v>
      </c>
      <c r="E539" s="14" t="s">
        <v>65</v>
      </c>
      <c r="F539" s="14" t="s">
        <v>238</v>
      </c>
    </row>
    <row r="540" spans="1:7" ht="14.25">
      <c r="A540" s="14">
        <v>52</v>
      </c>
      <c r="B540" s="14">
        <v>1</v>
      </c>
      <c r="C540" s="14" t="s">
        <v>15</v>
      </c>
      <c r="D540" s="14">
        <v>33</v>
      </c>
      <c r="E540" s="14" t="s">
        <v>3</v>
      </c>
      <c r="F540" s="14" t="s">
        <v>3</v>
      </c>
      <c r="G540" s="14">
        <v>750</v>
      </c>
    </row>
    <row r="541" spans="1:7" ht="14.25">
      <c r="A541" s="14">
        <v>52</v>
      </c>
      <c r="B541" s="14">
        <v>2</v>
      </c>
      <c r="C541" s="14" t="s">
        <v>16</v>
      </c>
      <c r="D541" s="14">
        <v>32</v>
      </c>
      <c r="E541" s="14" t="s">
        <v>149</v>
      </c>
      <c r="F541" s="14" t="s">
        <v>137</v>
      </c>
      <c r="G541" s="14">
        <v>3500</v>
      </c>
    </row>
    <row r="542" spans="1:6" ht="14.25">
      <c r="A542" s="14">
        <v>52</v>
      </c>
      <c r="B542" s="14">
        <v>3</v>
      </c>
      <c r="C542" s="14" t="s">
        <v>15</v>
      </c>
      <c r="D542" s="14">
        <v>12</v>
      </c>
      <c r="E542" s="14" t="s">
        <v>65</v>
      </c>
      <c r="F542" s="14" t="s">
        <v>238</v>
      </c>
    </row>
    <row r="543" spans="1:6" ht="14.25">
      <c r="A543" s="14">
        <v>52</v>
      </c>
      <c r="B543" s="14">
        <v>4</v>
      </c>
      <c r="C543" s="14" t="s">
        <v>15</v>
      </c>
      <c r="D543" s="14">
        <v>10</v>
      </c>
      <c r="E543" s="14" t="s">
        <v>65</v>
      </c>
      <c r="F543" s="14" t="s">
        <v>238</v>
      </c>
    </row>
    <row r="544" spans="1:6" ht="14.25">
      <c r="A544" s="14">
        <v>52</v>
      </c>
      <c r="B544" s="14">
        <v>5</v>
      </c>
      <c r="C544" s="14" t="s">
        <v>16</v>
      </c>
      <c r="D544" s="14">
        <v>8</v>
      </c>
      <c r="E544" s="14" t="s">
        <v>65</v>
      </c>
      <c r="F544" s="14" t="s">
        <v>238</v>
      </c>
    </row>
    <row r="545" spans="1:6" ht="14.25">
      <c r="A545" s="14">
        <v>52</v>
      </c>
      <c r="B545" s="14">
        <v>6</v>
      </c>
      <c r="C545" s="14" t="s">
        <v>15</v>
      </c>
      <c r="D545" s="14">
        <v>3</v>
      </c>
      <c r="E545" s="14" t="s">
        <v>9</v>
      </c>
      <c r="F545" s="14" t="s">
        <v>235</v>
      </c>
    </row>
    <row r="546" spans="1:7" ht="14.25">
      <c r="A546" s="14">
        <v>52</v>
      </c>
      <c r="B546" s="14">
        <v>7</v>
      </c>
      <c r="C546" s="14" t="s">
        <v>15</v>
      </c>
      <c r="D546" s="14">
        <v>65</v>
      </c>
      <c r="E546" s="14" t="s">
        <v>64</v>
      </c>
      <c r="F546" s="14" t="s">
        <v>237</v>
      </c>
      <c r="G546" s="14">
        <v>2400</v>
      </c>
    </row>
    <row r="547" spans="1:6" ht="14.25">
      <c r="A547" s="14">
        <v>52</v>
      </c>
      <c r="B547" s="14">
        <v>8</v>
      </c>
      <c r="C547" s="14" t="s">
        <v>15</v>
      </c>
      <c r="D547" s="14">
        <v>45</v>
      </c>
      <c r="E547" s="14" t="s">
        <v>9</v>
      </c>
      <c r="F547" s="14" t="s">
        <v>234</v>
      </c>
    </row>
    <row r="548" spans="1:7" ht="14.25">
      <c r="A548" s="14">
        <v>52</v>
      </c>
      <c r="B548" s="14">
        <v>9</v>
      </c>
      <c r="C548" s="14" t="s">
        <v>15</v>
      </c>
      <c r="D548" s="14">
        <v>34</v>
      </c>
      <c r="E548" s="14" t="s">
        <v>3</v>
      </c>
      <c r="F548" s="14" t="s">
        <v>3</v>
      </c>
      <c r="G548" s="14">
        <v>500</v>
      </c>
    </row>
    <row r="549" spans="1:6" ht="14.25">
      <c r="A549" s="14">
        <v>52</v>
      </c>
      <c r="B549" s="14">
        <v>10</v>
      </c>
      <c r="C549" s="14" t="s">
        <v>15</v>
      </c>
      <c r="D549" s="14">
        <v>6</v>
      </c>
      <c r="E549" s="14" t="s">
        <v>65</v>
      </c>
      <c r="F549" s="14" t="s">
        <v>238</v>
      </c>
    </row>
    <row r="550" spans="1:6" ht="14.25">
      <c r="A550" s="14">
        <v>52</v>
      </c>
      <c r="B550" s="14">
        <v>11</v>
      </c>
      <c r="C550" s="14" t="s">
        <v>16</v>
      </c>
      <c r="D550" s="14">
        <v>7</v>
      </c>
      <c r="E550" s="14" t="s">
        <v>65</v>
      </c>
      <c r="F550" s="14" t="s">
        <v>238</v>
      </c>
    </row>
    <row r="551" spans="1:6" ht="14.25">
      <c r="A551" s="14">
        <v>52</v>
      </c>
      <c r="B551" s="14">
        <v>12</v>
      </c>
      <c r="C551" s="14" t="s">
        <v>16</v>
      </c>
      <c r="D551" s="14">
        <v>4</v>
      </c>
      <c r="E551" s="14" t="s">
        <v>9</v>
      </c>
      <c r="F551" s="14" t="s">
        <v>235</v>
      </c>
    </row>
    <row r="552" spans="1:6" ht="14.25">
      <c r="A552" s="14">
        <v>52</v>
      </c>
      <c r="B552" s="14">
        <v>13</v>
      </c>
      <c r="C552" s="14" t="s">
        <v>16</v>
      </c>
      <c r="D552" s="14">
        <v>23</v>
      </c>
      <c r="E552" s="14" t="s">
        <v>9</v>
      </c>
      <c r="F552" s="14" t="s">
        <v>234</v>
      </c>
    </row>
    <row r="553" spans="1:7" ht="14.25">
      <c r="A553" s="14">
        <v>52</v>
      </c>
      <c r="B553" s="14">
        <v>14</v>
      </c>
      <c r="C553" s="14" t="s">
        <v>15</v>
      </c>
      <c r="D553" s="14">
        <v>19</v>
      </c>
      <c r="E553" s="14" t="s">
        <v>3</v>
      </c>
      <c r="F553" s="14" t="s">
        <v>3</v>
      </c>
      <c r="G553" s="14">
        <v>600</v>
      </c>
    </row>
    <row r="554" spans="1:7" ht="14.25">
      <c r="A554" s="14">
        <v>52</v>
      </c>
      <c r="B554" s="14">
        <v>15</v>
      </c>
      <c r="C554" s="14" t="s">
        <v>15</v>
      </c>
      <c r="D554" s="14">
        <v>25</v>
      </c>
      <c r="E554" s="14" t="s">
        <v>3</v>
      </c>
      <c r="F554" s="14" t="s">
        <v>3</v>
      </c>
      <c r="G554" s="14">
        <v>450</v>
      </c>
    </row>
    <row r="555" spans="1:6" ht="14.25">
      <c r="A555" s="14">
        <v>52</v>
      </c>
      <c r="B555" s="14">
        <v>16</v>
      </c>
      <c r="C555" s="14" t="s">
        <v>16</v>
      </c>
      <c r="D555" s="14">
        <v>8</v>
      </c>
      <c r="E555" s="14" t="s">
        <v>65</v>
      </c>
      <c r="F555" s="14" t="s">
        <v>238</v>
      </c>
    </row>
    <row r="556" spans="1:6" ht="14.25">
      <c r="A556" s="14">
        <v>52</v>
      </c>
      <c r="B556" s="14">
        <v>17</v>
      </c>
      <c r="C556" s="14" t="s">
        <v>15</v>
      </c>
      <c r="D556" s="14">
        <v>3</v>
      </c>
      <c r="E556" s="14" t="s">
        <v>9</v>
      </c>
      <c r="F556" s="14" t="s">
        <v>235</v>
      </c>
    </row>
    <row r="557" spans="1:6" ht="14.25">
      <c r="A557" s="14">
        <v>52</v>
      </c>
      <c r="B557" s="14">
        <v>18</v>
      </c>
      <c r="C557" s="14" t="s">
        <v>16</v>
      </c>
      <c r="D557" s="14">
        <v>22</v>
      </c>
      <c r="E557" s="14" t="s">
        <v>65</v>
      </c>
      <c r="F557" s="14" t="s">
        <v>238</v>
      </c>
    </row>
    <row r="558" spans="1:7" ht="14.25">
      <c r="A558" s="14">
        <v>53</v>
      </c>
      <c r="B558" s="14">
        <v>1</v>
      </c>
      <c r="C558" s="14" t="s">
        <v>15</v>
      </c>
      <c r="D558" s="14">
        <v>28</v>
      </c>
      <c r="E558" s="14" t="s">
        <v>3</v>
      </c>
      <c r="F558" s="14" t="s">
        <v>3</v>
      </c>
      <c r="G558" s="14">
        <v>370</v>
      </c>
    </row>
    <row r="559" spans="1:7" ht="14.25">
      <c r="A559" s="14">
        <v>53</v>
      </c>
      <c r="B559" s="14">
        <v>2</v>
      </c>
      <c r="C559" s="14" t="s">
        <v>16</v>
      </c>
      <c r="D559" s="14">
        <v>36</v>
      </c>
      <c r="E559" s="14" t="s">
        <v>7</v>
      </c>
      <c r="F559" s="14" t="s">
        <v>267</v>
      </c>
      <c r="G559" s="14">
        <v>420</v>
      </c>
    </row>
    <row r="560" spans="1:6" ht="14.25">
      <c r="A560" s="14">
        <v>53</v>
      </c>
      <c r="B560" s="14">
        <v>3</v>
      </c>
      <c r="C560" s="14" t="s">
        <v>15</v>
      </c>
      <c r="D560" s="14">
        <v>58</v>
      </c>
      <c r="E560" s="14" t="s">
        <v>9</v>
      </c>
      <c r="F560" s="14" t="s">
        <v>234</v>
      </c>
    </row>
    <row r="561" spans="1:7" ht="14.25">
      <c r="A561" s="14">
        <v>53</v>
      </c>
      <c r="B561" s="14">
        <v>4</v>
      </c>
      <c r="C561" s="14" t="s">
        <v>16</v>
      </c>
      <c r="D561" s="14">
        <v>72</v>
      </c>
      <c r="E561" s="14" t="s">
        <v>64</v>
      </c>
      <c r="F561" s="14" t="s">
        <v>237</v>
      </c>
      <c r="G561" s="14">
        <v>2400</v>
      </c>
    </row>
    <row r="562" spans="1:6" ht="14.25">
      <c r="A562" s="14">
        <v>53</v>
      </c>
      <c r="B562" s="14">
        <v>5</v>
      </c>
      <c r="C562" s="14" t="s">
        <v>15</v>
      </c>
      <c r="D562" s="14">
        <v>57</v>
      </c>
      <c r="E562" s="14" t="s">
        <v>9</v>
      </c>
      <c r="F562" s="14" t="s">
        <v>234</v>
      </c>
    </row>
    <row r="563" spans="1:7" ht="14.25">
      <c r="A563" s="14">
        <v>53</v>
      </c>
      <c r="B563" s="14">
        <v>6</v>
      </c>
      <c r="C563" s="14" t="s">
        <v>15</v>
      </c>
      <c r="D563" s="14">
        <v>24</v>
      </c>
      <c r="E563" s="14" t="s">
        <v>3</v>
      </c>
      <c r="F563" s="14" t="s">
        <v>3</v>
      </c>
      <c r="G563" s="14">
        <v>270</v>
      </c>
    </row>
    <row r="564" spans="1:6" ht="14.25">
      <c r="A564" s="14">
        <v>53</v>
      </c>
      <c r="B564" s="14">
        <v>7</v>
      </c>
      <c r="C564" s="14" t="s">
        <v>15</v>
      </c>
      <c r="D564" s="14">
        <v>8</v>
      </c>
      <c r="E564" s="14" t="s">
        <v>65</v>
      </c>
      <c r="F564" s="14" t="s">
        <v>238</v>
      </c>
    </row>
    <row r="565" spans="1:6" ht="14.25">
      <c r="A565" s="14">
        <v>53</v>
      </c>
      <c r="B565" s="14">
        <v>8</v>
      </c>
      <c r="C565" s="14" t="s">
        <v>15</v>
      </c>
      <c r="D565" s="14">
        <v>6</v>
      </c>
      <c r="E565" s="14" t="s">
        <v>65</v>
      </c>
      <c r="F565" s="14" t="s">
        <v>238</v>
      </c>
    </row>
    <row r="566" spans="1:6" ht="14.25">
      <c r="A566" s="14">
        <v>53</v>
      </c>
      <c r="B566" s="14">
        <v>9</v>
      </c>
      <c r="C566" s="14" t="s">
        <v>15</v>
      </c>
      <c r="D566" s="14">
        <v>3</v>
      </c>
      <c r="E566" s="14" t="s">
        <v>9</v>
      </c>
      <c r="F566" s="14" t="s">
        <v>235</v>
      </c>
    </row>
    <row r="567" spans="1:6" ht="14.25">
      <c r="A567" s="14">
        <v>53</v>
      </c>
      <c r="B567" s="14">
        <v>10</v>
      </c>
      <c r="C567" s="14" t="s">
        <v>16</v>
      </c>
      <c r="D567" s="14">
        <v>3</v>
      </c>
      <c r="E567" s="14" t="s">
        <v>9</v>
      </c>
      <c r="F567" s="14" t="s">
        <v>235</v>
      </c>
    </row>
    <row r="568" spans="1:7" ht="14.25">
      <c r="A568" s="14">
        <v>53</v>
      </c>
      <c r="B568" s="14">
        <v>11</v>
      </c>
      <c r="C568" s="14" t="s">
        <v>16</v>
      </c>
      <c r="D568" s="14">
        <v>30</v>
      </c>
      <c r="E568" s="14" t="s">
        <v>7</v>
      </c>
      <c r="F568" s="14" t="s">
        <v>267</v>
      </c>
      <c r="G568" s="14">
        <v>480</v>
      </c>
    </row>
    <row r="569" spans="1:7" ht="14.25">
      <c r="A569" s="14">
        <v>54</v>
      </c>
      <c r="B569" s="14">
        <v>1</v>
      </c>
      <c r="C569" s="14" t="s">
        <v>15</v>
      </c>
      <c r="D569" s="14">
        <v>29</v>
      </c>
      <c r="E569" s="14" t="s">
        <v>3</v>
      </c>
      <c r="F569" s="14" t="s">
        <v>3</v>
      </c>
      <c r="G569" s="14">
        <v>250</v>
      </c>
    </row>
    <row r="570" spans="1:6" ht="14.25">
      <c r="A570" s="14">
        <v>54</v>
      </c>
      <c r="B570" s="14">
        <v>2</v>
      </c>
      <c r="C570" s="14" t="s">
        <v>16</v>
      </c>
      <c r="D570" s="14">
        <v>30</v>
      </c>
      <c r="E570" s="14" t="s">
        <v>9</v>
      </c>
      <c r="F570" s="14" t="s">
        <v>234</v>
      </c>
    </row>
    <row r="571" spans="1:7" ht="14.25">
      <c r="A571" s="14">
        <v>54</v>
      </c>
      <c r="B571" s="14">
        <v>3</v>
      </c>
      <c r="C571" s="14" t="s">
        <v>16</v>
      </c>
      <c r="D571" s="14">
        <v>70</v>
      </c>
      <c r="E571" s="14" t="s">
        <v>64</v>
      </c>
      <c r="F571" s="14" t="s">
        <v>237</v>
      </c>
      <c r="G571" s="14">
        <v>2400</v>
      </c>
    </row>
    <row r="572" spans="1:7" ht="14.25">
      <c r="A572" s="14">
        <v>54</v>
      </c>
      <c r="B572" s="14">
        <v>4</v>
      </c>
      <c r="C572" s="14" t="s">
        <v>15</v>
      </c>
      <c r="D572" s="14">
        <v>66</v>
      </c>
      <c r="E572" s="14" t="s">
        <v>64</v>
      </c>
      <c r="F572" s="14" t="s">
        <v>237</v>
      </c>
      <c r="G572" s="14">
        <v>2400</v>
      </c>
    </row>
    <row r="573" spans="1:7" ht="14.25">
      <c r="A573" s="14">
        <v>54</v>
      </c>
      <c r="B573" s="14">
        <v>5</v>
      </c>
      <c r="C573" s="14" t="s">
        <v>15</v>
      </c>
      <c r="D573" s="14">
        <v>36</v>
      </c>
      <c r="E573" s="14" t="s">
        <v>7</v>
      </c>
      <c r="F573" s="14" t="s">
        <v>267</v>
      </c>
      <c r="G573" s="14">
        <v>250</v>
      </c>
    </row>
    <row r="574" spans="1:7" ht="14.25">
      <c r="A574" s="14">
        <v>54</v>
      </c>
      <c r="B574" s="14">
        <v>6</v>
      </c>
      <c r="C574" s="14" t="s">
        <v>15</v>
      </c>
      <c r="D574" s="14">
        <v>34</v>
      </c>
      <c r="E574" s="14" t="s">
        <v>7</v>
      </c>
      <c r="F574" s="14" t="s">
        <v>267</v>
      </c>
      <c r="G574" s="14">
        <v>300</v>
      </c>
    </row>
    <row r="575" spans="1:7" ht="14.25">
      <c r="A575" s="14">
        <v>54</v>
      </c>
      <c r="B575" s="14">
        <v>7</v>
      </c>
      <c r="C575" s="14" t="s">
        <v>15</v>
      </c>
      <c r="D575" s="14">
        <v>19</v>
      </c>
      <c r="E575" s="14" t="s">
        <v>3</v>
      </c>
      <c r="F575" s="14" t="s">
        <v>3</v>
      </c>
      <c r="G575" s="14">
        <v>150</v>
      </c>
    </row>
    <row r="576" spans="1:6" ht="14.25">
      <c r="A576" s="14">
        <v>54</v>
      </c>
      <c r="B576" s="14">
        <v>8</v>
      </c>
      <c r="C576" s="14" t="s">
        <v>16</v>
      </c>
      <c r="D576" s="14">
        <v>21</v>
      </c>
      <c r="E576" s="14" t="s">
        <v>65</v>
      </c>
      <c r="F576" s="14" t="s">
        <v>238</v>
      </c>
    </row>
    <row r="577" spans="1:6" ht="14.25">
      <c r="A577" s="14">
        <v>54</v>
      </c>
      <c r="B577" s="14">
        <v>9</v>
      </c>
      <c r="C577" s="14" t="s">
        <v>16</v>
      </c>
      <c r="D577" s="14">
        <v>16</v>
      </c>
      <c r="E577" s="14" t="s">
        <v>65</v>
      </c>
      <c r="F577" s="14" t="s">
        <v>238</v>
      </c>
    </row>
    <row r="578" spans="1:6" ht="14.25">
      <c r="A578" s="14">
        <v>54</v>
      </c>
      <c r="B578" s="14">
        <v>10</v>
      </c>
      <c r="C578" s="14" t="s">
        <v>15</v>
      </c>
      <c r="D578" s="14">
        <v>15</v>
      </c>
      <c r="E578" s="14" t="s">
        <v>65</v>
      </c>
      <c r="F578" s="14" t="s">
        <v>238</v>
      </c>
    </row>
    <row r="579" spans="1:6" ht="14.25">
      <c r="A579" s="14">
        <v>54</v>
      </c>
      <c r="B579" s="14">
        <v>11</v>
      </c>
      <c r="C579" s="14" t="s">
        <v>16</v>
      </c>
      <c r="D579" s="14">
        <v>9</v>
      </c>
      <c r="E579" s="14" t="s">
        <v>65</v>
      </c>
      <c r="F579" s="14" t="s">
        <v>238</v>
      </c>
    </row>
    <row r="580" spans="1:6" ht="14.25">
      <c r="A580" s="14">
        <v>54</v>
      </c>
      <c r="B580" s="14">
        <v>12</v>
      </c>
      <c r="C580" s="14" t="s">
        <v>16</v>
      </c>
      <c r="D580" s="14">
        <v>7</v>
      </c>
      <c r="E580" s="14" t="s">
        <v>65</v>
      </c>
      <c r="F580" s="14" t="s">
        <v>238</v>
      </c>
    </row>
    <row r="581" spans="1:6" ht="14.25">
      <c r="A581" s="14">
        <v>54</v>
      </c>
      <c r="B581" s="14">
        <v>13</v>
      </c>
      <c r="C581" s="14" t="s">
        <v>16</v>
      </c>
      <c r="D581" s="14">
        <v>8</v>
      </c>
      <c r="E581" s="14" t="s">
        <v>65</v>
      </c>
      <c r="F581" s="14" t="s">
        <v>238</v>
      </c>
    </row>
    <row r="582" spans="1:6" ht="14.25">
      <c r="A582" s="14">
        <v>54</v>
      </c>
      <c r="B582" s="14">
        <v>14</v>
      </c>
      <c r="C582" s="14" t="s">
        <v>16</v>
      </c>
      <c r="D582" s="14">
        <v>17</v>
      </c>
      <c r="E582" s="14" t="s">
        <v>65</v>
      </c>
      <c r="F582" s="14" t="s">
        <v>238</v>
      </c>
    </row>
    <row r="583" spans="1:6" ht="14.25">
      <c r="A583" s="14">
        <v>54</v>
      </c>
      <c r="B583" s="14">
        <v>15</v>
      </c>
      <c r="C583" s="14" t="s">
        <v>16</v>
      </c>
      <c r="D583" s="14">
        <v>3</v>
      </c>
      <c r="E583" s="14" t="s">
        <v>9</v>
      </c>
      <c r="F583" s="14" t="s">
        <v>235</v>
      </c>
    </row>
    <row r="584" spans="1:6" ht="14.25">
      <c r="A584" s="14">
        <v>54</v>
      </c>
      <c r="B584" s="14">
        <v>16</v>
      </c>
      <c r="C584" s="14" t="s">
        <v>16</v>
      </c>
      <c r="D584" s="14">
        <v>1</v>
      </c>
      <c r="E584" s="14" t="s">
        <v>9</v>
      </c>
      <c r="F584" s="14" t="s">
        <v>235</v>
      </c>
    </row>
    <row r="585" spans="1:7" ht="14.25">
      <c r="A585" s="14">
        <v>55</v>
      </c>
      <c r="B585" s="14">
        <v>1</v>
      </c>
      <c r="C585" s="14" t="s">
        <v>15</v>
      </c>
      <c r="D585" s="14">
        <v>53</v>
      </c>
      <c r="E585" s="14" t="s">
        <v>3</v>
      </c>
      <c r="F585" s="14" t="s">
        <v>3</v>
      </c>
      <c r="G585" s="14">
        <v>476</v>
      </c>
    </row>
    <row r="586" spans="1:7" ht="14.25">
      <c r="A586" s="14">
        <v>55</v>
      </c>
      <c r="B586" s="14">
        <v>2</v>
      </c>
      <c r="C586" s="14" t="s">
        <v>16</v>
      </c>
      <c r="D586" s="14">
        <v>58</v>
      </c>
      <c r="E586" s="14" t="s">
        <v>137</v>
      </c>
      <c r="F586" s="14" t="str">
        <f>(E586)</f>
        <v>business</v>
      </c>
      <c r="G586" s="14">
        <v>10000</v>
      </c>
    </row>
    <row r="587" spans="1:7" ht="14.25">
      <c r="A587" s="14">
        <v>55</v>
      </c>
      <c r="B587" s="14">
        <v>3</v>
      </c>
      <c r="C587" s="14" t="s">
        <v>16</v>
      </c>
      <c r="D587" s="14">
        <v>32</v>
      </c>
      <c r="E587" s="14" t="s">
        <v>150</v>
      </c>
      <c r="F587" s="14" t="s">
        <v>236</v>
      </c>
      <c r="G587" s="14">
        <v>6000</v>
      </c>
    </row>
    <row r="588" spans="1:6" ht="14.25">
      <c r="A588" s="14">
        <v>55</v>
      </c>
      <c r="B588" s="14">
        <v>4</v>
      </c>
      <c r="C588" s="14" t="s">
        <v>16</v>
      </c>
      <c r="D588" s="14">
        <v>30</v>
      </c>
      <c r="E588" s="14" t="s">
        <v>65</v>
      </c>
      <c r="F588" s="14" t="s">
        <v>238</v>
      </c>
    </row>
    <row r="589" spans="1:6" ht="14.25">
      <c r="A589" s="14">
        <v>55</v>
      </c>
      <c r="B589" s="14">
        <v>5</v>
      </c>
      <c r="C589" s="14" t="s">
        <v>16</v>
      </c>
      <c r="D589" s="14">
        <v>27</v>
      </c>
      <c r="E589" s="14" t="s">
        <v>9</v>
      </c>
      <c r="F589" s="14" t="s">
        <v>234</v>
      </c>
    </row>
    <row r="590" spans="1:6" ht="14.25">
      <c r="A590" s="14">
        <v>55</v>
      </c>
      <c r="B590" s="14">
        <v>6</v>
      </c>
      <c r="C590" s="14" t="s">
        <v>16</v>
      </c>
      <c r="D590" s="14">
        <v>25</v>
      </c>
      <c r="E590" s="14" t="s">
        <v>65</v>
      </c>
      <c r="F590" s="14" t="s">
        <v>238</v>
      </c>
    </row>
    <row r="591" spans="1:6" ht="14.25">
      <c r="A591" s="14">
        <v>55</v>
      </c>
      <c r="B591" s="14">
        <v>7</v>
      </c>
      <c r="C591" s="14" t="s">
        <v>16</v>
      </c>
      <c r="D591" s="14">
        <v>22</v>
      </c>
      <c r="E591" s="14" t="s">
        <v>65</v>
      </c>
      <c r="F591" s="14" t="s">
        <v>238</v>
      </c>
    </row>
    <row r="592" spans="1:6" ht="14.25">
      <c r="A592" s="14">
        <v>55</v>
      </c>
      <c r="B592" s="14">
        <v>8</v>
      </c>
      <c r="C592" s="14" t="s">
        <v>15</v>
      </c>
      <c r="D592" s="14">
        <v>17</v>
      </c>
      <c r="E592" s="14" t="s">
        <v>65</v>
      </c>
      <c r="F592" s="14" t="s">
        <v>238</v>
      </c>
    </row>
    <row r="593" spans="1:6" ht="14.25">
      <c r="A593" s="14">
        <v>55</v>
      </c>
      <c r="B593" s="14">
        <v>9</v>
      </c>
      <c r="C593" s="14" t="s">
        <v>15</v>
      </c>
      <c r="D593" s="14">
        <v>14</v>
      </c>
      <c r="E593" s="14" t="s">
        <v>65</v>
      </c>
      <c r="F593" s="14" t="s">
        <v>238</v>
      </c>
    </row>
    <row r="594" spans="1:6" ht="14.25">
      <c r="A594" s="14">
        <v>55</v>
      </c>
      <c r="B594" s="14">
        <v>10</v>
      </c>
      <c r="C594" s="14" t="s">
        <v>16</v>
      </c>
      <c r="D594" s="14">
        <v>16</v>
      </c>
      <c r="E594" s="14" t="s">
        <v>65</v>
      </c>
      <c r="F594" s="14" t="s">
        <v>238</v>
      </c>
    </row>
    <row r="595" spans="1:6" ht="14.25">
      <c r="A595" s="14">
        <v>55</v>
      </c>
      <c r="B595" s="14">
        <v>11</v>
      </c>
      <c r="C595" s="14" t="s">
        <v>16</v>
      </c>
      <c r="D595" s="14">
        <v>9</v>
      </c>
      <c r="E595" s="14" t="s">
        <v>65</v>
      </c>
      <c r="F595" s="14" t="s">
        <v>238</v>
      </c>
    </row>
    <row r="596" spans="1:6" ht="14.25">
      <c r="A596" s="14">
        <v>55</v>
      </c>
      <c r="B596" s="14">
        <v>12</v>
      </c>
      <c r="C596" s="14" t="s">
        <v>16</v>
      </c>
      <c r="D596" s="14">
        <v>1</v>
      </c>
      <c r="E596" s="14" t="s">
        <v>9</v>
      </c>
      <c r="F596" s="14" t="s">
        <v>235</v>
      </c>
    </row>
    <row r="597" spans="1:6" ht="14.25">
      <c r="A597" s="14">
        <v>55</v>
      </c>
      <c r="B597" s="14">
        <v>13</v>
      </c>
      <c r="C597" s="14" t="s">
        <v>16</v>
      </c>
      <c r="D597" s="14">
        <v>1</v>
      </c>
      <c r="E597" s="14" t="s">
        <v>9</v>
      </c>
      <c r="F597" s="14" t="s">
        <v>235</v>
      </c>
    </row>
    <row r="598" spans="1:6" ht="14.25">
      <c r="A598" s="14">
        <v>55</v>
      </c>
      <c r="B598" s="14">
        <v>14</v>
      </c>
      <c r="C598" s="14" t="s">
        <v>15</v>
      </c>
      <c r="D598" s="14">
        <v>27</v>
      </c>
      <c r="E598" s="14" t="s">
        <v>65</v>
      </c>
      <c r="F598" s="14" t="s">
        <v>238</v>
      </c>
    </row>
    <row r="599" spans="1:6" ht="14.25">
      <c r="A599" s="14">
        <v>55</v>
      </c>
      <c r="B599" s="14">
        <v>15</v>
      </c>
      <c r="C599" s="14" t="s">
        <v>15</v>
      </c>
      <c r="D599" s="14">
        <v>18</v>
      </c>
      <c r="E599" s="14" t="s">
        <v>65</v>
      </c>
      <c r="F599" s="14" t="s">
        <v>238</v>
      </c>
    </row>
    <row r="600" spans="1:6" ht="14.25">
      <c r="A600" s="14">
        <v>55</v>
      </c>
      <c r="B600" s="14">
        <v>16</v>
      </c>
      <c r="C600" s="14" t="s">
        <v>15</v>
      </c>
      <c r="D600" s="14">
        <v>1</v>
      </c>
      <c r="E600" s="14" t="s">
        <v>9</v>
      </c>
      <c r="F600" s="14" t="s">
        <v>235</v>
      </c>
    </row>
    <row r="601" spans="1:6" ht="14.25">
      <c r="A601" s="14">
        <v>55</v>
      </c>
      <c r="B601" s="14">
        <v>17</v>
      </c>
      <c r="C601" s="14" t="s">
        <v>15</v>
      </c>
      <c r="D601" s="14">
        <v>3</v>
      </c>
      <c r="E601" s="14" t="s">
        <v>9</v>
      </c>
      <c r="F601" s="14" t="s">
        <v>235</v>
      </c>
    </row>
    <row r="602" spans="1:6" ht="14.25">
      <c r="A602" s="14">
        <v>55</v>
      </c>
      <c r="B602" s="14">
        <v>18</v>
      </c>
      <c r="C602" s="14" t="s">
        <v>16</v>
      </c>
      <c r="D602" s="14">
        <v>6</v>
      </c>
      <c r="E602" s="14" t="s">
        <v>65</v>
      </c>
      <c r="F602" s="14" t="s">
        <v>238</v>
      </c>
    </row>
    <row r="603" spans="1:6" ht="14.25">
      <c r="A603" s="14">
        <v>55</v>
      </c>
      <c r="B603" s="14">
        <v>19</v>
      </c>
      <c r="C603" s="14" t="s">
        <v>15</v>
      </c>
      <c r="D603" s="14">
        <v>1</v>
      </c>
      <c r="E603" s="14" t="s">
        <v>9</v>
      </c>
      <c r="F603" s="14" t="s">
        <v>235</v>
      </c>
    </row>
    <row r="604" spans="1:6" ht="14.25">
      <c r="A604" s="14">
        <v>55</v>
      </c>
      <c r="B604" s="14">
        <v>20</v>
      </c>
      <c r="C604" s="14" t="s">
        <v>15</v>
      </c>
      <c r="D604" s="14">
        <v>25</v>
      </c>
      <c r="E604" s="14" t="s">
        <v>65</v>
      </c>
      <c r="F604" s="14" t="s">
        <v>238</v>
      </c>
    </row>
    <row r="605" spans="1:7" ht="14.25">
      <c r="A605" s="14">
        <v>56</v>
      </c>
      <c r="B605" s="14">
        <v>1</v>
      </c>
      <c r="C605" s="14" t="s">
        <v>15</v>
      </c>
      <c r="D605" s="14">
        <v>34</v>
      </c>
      <c r="E605" s="14" t="s">
        <v>3</v>
      </c>
      <c r="F605" s="14" t="s">
        <v>3</v>
      </c>
      <c r="G605" s="14">
        <v>670</v>
      </c>
    </row>
    <row r="606" spans="1:7" ht="14.25">
      <c r="A606" s="14">
        <v>56</v>
      </c>
      <c r="B606" s="14">
        <v>2</v>
      </c>
      <c r="C606" s="14" t="s">
        <v>15</v>
      </c>
      <c r="D606" s="14">
        <v>65</v>
      </c>
      <c r="E606" s="14" t="s">
        <v>64</v>
      </c>
      <c r="F606" s="14" t="s">
        <v>237</v>
      </c>
      <c r="G606" s="14">
        <v>2400</v>
      </c>
    </row>
    <row r="607" spans="1:6" ht="14.25">
      <c r="A607" s="14">
        <v>56</v>
      </c>
      <c r="B607" s="14">
        <v>3</v>
      </c>
      <c r="C607" s="14" t="s">
        <v>16</v>
      </c>
      <c r="D607" s="14">
        <v>22</v>
      </c>
      <c r="E607" s="14" t="s">
        <v>65</v>
      </c>
      <c r="F607" s="14" t="s">
        <v>238</v>
      </c>
    </row>
    <row r="608" spans="1:6" ht="14.25">
      <c r="A608" s="14">
        <v>56</v>
      </c>
      <c r="B608" s="14">
        <v>4</v>
      </c>
      <c r="C608" s="14" t="s">
        <v>15</v>
      </c>
      <c r="D608" s="14">
        <v>18</v>
      </c>
      <c r="E608" s="14" t="s">
        <v>65</v>
      </c>
      <c r="F608" s="14" t="s">
        <v>238</v>
      </c>
    </row>
    <row r="609" spans="1:6" ht="14.25">
      <c r="A609" s="14">
        <v>56</v>
      </c>
      <c r="B609" s="14">
        <v>5</v>
      </c>
      <c r="C609" s="14" t="s">
        <v>16</v>
      </c>
      <c r="D609" s="14">
        <v>1</v>
      </c>
      <c r="E609" s="14" t="s">
        <v>9</v>
      </c>
      <c r="F609" s="14" t="s">
        <v>235</v>
      </c>
    </row>
    <row r="610" spans="1:6" ht="14.25">
      <c r="A610" s="14">
        <v>56</v>
      </c>
      <c r="B610" s="14">
        <v>6</v>
      </c>
      <c r="C610" s="14" t="s">
        <v>16</v>
      </c>
      <c r="D610" s="14">
        <v>15</v>
      </c>
      <c r="E610" s="14" t="s">
        <v>65</v>
      </c>
      <c r="F610" s="14" t="s">
        <v>238</v>
      </c>
    </row>
    <row r="611" spans="1:6" ht="14.25">
      <c r="A611" s="14">
        <v>56</v>
      </c>
      <c r="B611" s="14">
        <v>7</v>
      </c>
      <c r="C611" s="14" t="s">
        <v>15</v>
      </c>
      <c r="D611" s="14">
        <v>6</v>
      </c>
      <c r="E611" s="14" t="s">
        <v>65</v>
      </c>
      <c r="F611" s="14" t="s">
        <v>238</v>
      </c>
    </row>
    <row r="612" spans="1:7" ht="14.25">
      <c r="A612" s="14">
        <v>56</v>
      </c>
      <c r="B612" s="14">
        <v>8</v>
      </c>
      <c r="C612" s="14" t="s">
        <v>16</v>
      </c>
      <c r="D612" s="14">
        <v>40</v>
      </c>
      <c r="E612" s="14" t="s">
        <v>7</v>
      </c>
      <c r="F612" s="14" t="s">
        <v>267</v>
      </c>
      <c r="G612" s="14">
        <v>400</v>
      </c>
    </row>
    <row r="613" spans="1:7" ht="14.25">
      <c r="A613" s="14">
        <v>56</v>
      </c>
      <c r="B613" s="14">
        <v>9</v>
      </c>
      <c r="C613" s="14" t="s">
        <v>16</v>
      </c>
      <c r="D613" s="14">
        <v>45</v>
      </c>
      <c r="E613" s="14" t="s">
        <v>7</v>
      </c>
      <c r="F613" s="14" t="s">
        <v>267</v>
      </c>
      <c r="G613" s="14">
        <v>350</v>
      </c>
    </row>
    <row r="614" spans="1:7" ht="14.25">
      <c r="A614" s="14">
        <v>56</v>
      </c>
      <c r="B614" s="14">
        <v>10</v>
      </c>
      <c r="C614" s="14" t="s">
        <v>16</v>
      </c>
      <c r="D614" s="14">
        <v>46</v>
      </c>
      <c r="E614" s="14" t="s">
        <v>7</v>
      </c>
      <c r="F614" s="14" t="s">
        <v>267</v>
      </c>
      <c r="G614" s="14">
        <v>500</v>
      </c>
    </row>
    <row r="615" spans="1:6" ht="14.25">
      <c r="A615" s="14">
        <v>56</v>
      </c>
      <c r="B615" s="14">
        <v>11</v>
      </c>
      <c r="C615" s="14" t="s">
        <v>16</v>
      </c>
      <c r="D615" s="14">
        <v>8</v>
      </c>
      <c r="E615" s="14" t="s">
        <v>65</v>
      </c>
      <c r="F615" s="14" t="s">
        <v>238</v>
      </c>
    </row>
    <row r="616" spans="1:6" ht="14.25">
      <c r="A616" s="14">
        <v>56</v>
      </c>
      <c r="B616" s="14">
        <v>12</v>
      </c>
      <c r="C616" s="14" t="s">
        <v>16</v>
      </c>
      <c r="D616" s="14">
        <v>10</v>
      </c>
      <c r="E616" s="14" t="s">
        <v>65</v>
      </c>
      <c r="F616" s="14" t="s">
        <v>238</v>
      </c>
    </row>
    <row r="617" spans="1:7" ht="14.25">
      <c r="A617" s="14">
        <v>56</v>
      </c>
      <c r="B617" s="14">
        <v>13</v>
      </c>
      <c r="C617" s="14" t="s">
        <v>16</v>
      </c>
      <c r="D617" s="14">
        <v>28</v>
      </c>
      <c r="E617" s="14" t="s">
        <v>149</v>
      </c>
      <c r="F617" s="14" t="s">
        <v>137</v>
      </c>
      <c r="G617" s="14">
        <v>6000</v>
      </c>
    </row>
    <row r="618" spans="1:7" ht="14.25">
      <c r="A618" s="14">
        <v>56</v>
      </c>
      <c r="B618" s="14">
        <v>14</v>
      </c>
      <c r="C618" s="14" t="s">
        <v>16</v>
      </c>
      <c r="D618" s="14">
        <v>21</v>
      </c>
      <c r="E618" s="14" t="s">
        <v>7</v>
      </c>
      <c r="F618" s="14" t="s">
        <v>267</v>
      </c>
      <c r="G618" s="14">
        <v>420</v>
      </c>
    </row>
    <row r="619" spans="1:6" ht="14.25">
      <c r="A619" s="14">
        <v>56</v>
      </c>
      <c r="B619" s="14">
        <v>15</v>
      </c>
      <c r="C619" s="14" t="s">
        <v>15</v>
      </c>
      <c r="D619" s="14">
        <v>19</v>
      </c>
      <c r="E619" s="14" t="s">
        <v>65</v>
      </c>
      <c r="F619" s="14" t="s">
        <v>238</v>
      </c>
    </row>
    <row r="620" spans="1:6" ht="14.25">
      <c r="A620" s="14">
        <v>56</v>
      </c>
      <c r="B620" s="14">
        <v>16</v>
      </c>
      <c r="C620" s="14" t="s">
        <v>16</v>
      </c>
      <c r="D620" s="14">
        <v>12</v>
      </c>
      <c r="E620" s="14" t="s">
        <v>65</v>
      </c>
      <c r="F620" s="14" t="s">
        <v>238</v>
      </c>
    </row>
    <row r="621" spans="1:6" ht="14.25">
      <c r="A621" s="14">
        <v>56</v>
      </c>
      <c r="B621" s="14">
        <v>17</v>
      </c>
      <c r="C621" s="14" t="s">
        <v>16</v>
      </c>
      <c r="D621" s="14">
        <v>11</v>
      </c>
      <c r="E621" s="14" t="s">
        <v>65</v>
      </c>
      <c r="F621" s="14" t="s">
        <v>238</v>
      </c>
    </row>
    <row r="622" spans="1:6" ht="14.25">
      <c r="A622" s="14">
        <v>56</v>
      </c>
      <c r="B622" s="14">
        <v>18</v>
      </c>
      <c r="C622" s="14" t="s">
        <v>15</v>
      </c>
      <c r="D622" s="14">
        <v>13</v>
      </c>
      <c r="E622" s="14" t="s">
        <v>65</v>
      </c>
      <c r="F622" s="14" t="s">
        <v>238</v>
      </c>
    </row>
    <row r="623" spans="1:7" ht="14.25">
      <c r="A623" s="14">
        <v>56</v>
      </c>
      <c r="B623" s="14">
        <v>19</v>
      </c>
      <c r="C623" s="14" t="s">
        <v>15</v>
      </c>
      <c r="D623" s="14">
        <v>29</v>
      </c>
      <c r="E623" s="14" t="s">
        <v>7</v>
      </c>
      <c r="F623" s="14" t="s">
        <v>267</v>
      </c>
      <c r="G623" s="14">
        <v>204</v>
      </c>
    </row>
    <row r="624" spans="1:7" ht="14.25">
      <c r="A624" s="14">
        <v>56</v>
      </c>
      <c r="B624" s="14">
        <v>20</v>
      </c>
      <c r="C624" s="14" t="s">
        <v>15</v>
      </c>
      <c r="D624" s="14">
        <v>20</v>
      </c>
      <c r="E624" s="14" t="s">
        <v>7</v>
      </c>
      <c r="F624" s="14" t="s">
        <v>267</v>
      </c>
      <c r="G624" s="14">
        <v>290</v>
      </c>
    </row>
    <row r="625" spans="1:7" ht="14.25">
      <c r="A625" s="14">
        <v>57</v>
      </c>
      <c r="B625" s="14">
        <v>1</v>
      </c>
      <c r="C625" s="14" t="s">
        <v>15</v>
      </c>
      <c r="D625" s="14">
        <v>38</v>
      </c>
      <c r="E625" s="14" t="s">
        <v>3</v>
      </c>
      <c r="F625" s="14" t="s">
        <v>3</v>
      </c>
      <c r="G625" s="14">
        <v>210</v>
      </c>
    </row>
    <row r="626" spans="1:7" ht="14.25">
      <c r="A626" s="14">
        <v>57</v>
      </c>
      <c r="B626" s="14">
        <v>2</v>
      </c>
      <c r="C626" s="14" t="s">
        <v>16</v>
      </c>
      <c r="D626" s="14">
        <v>28</v>
      </c>
      <c r="E626" s="14" t="s">
        <v>7</v>
      </c>
      <c r="F626" s="14" t="s">
        <v>267</v>
      </c>
      <c r="G626" s="14">
        <v>480</v>
      </c>
    </row>
    <row r="627" spans="1:7" ht="14.25">
      <c r="A627" s="14">
        <v>57</v>
      </c>
      <c r="B627" s="14">
        <v>3</v>
      </c>
      <c r="C627" s="14" t="s">
        <v>16</v>
      </c>
      <c r="D627" s="14">
        <v>41</v>
      </c>
      <c r="E627" s="14" t="s">
        <v>3</v>
      </c>
      <c r="F627" s="14" t="s">
        <v>3</v>
      </c>
      <c r="G627" s="14">
        <v>200</v>
      </c>
    </row>
    <row r="628" spans="1:6" ht="14.25">
      <c r="A628" s="14">
        <v>57</v>
      </c>
      <c r="B628" s="14">
        <v>4</v>
      </c>
      <c r="C628" s="14" t="s">
        <v>16</v>
      </c>
      <c r="D628" s="14">
        <v>15</v>
      </c>
      <c r="E628" s="14" t="s">
        <v>65</v>
      </c>
      <c r="F628" s="14" t="s">
        <v>238</v>
      </c>
    </row>
    <row r="629" spans="1:6" ht="14.25">
      <c r="A629" s="14">
        <v>57</v>
      </c>
      <c r="B629" s="14">
        <v>5</v>
      </c>
      <c r="C629" s="14" t="s">
        <v>16</v>
      </c>
      <c r="D629" s="14">
        <v>12</v>
      </c>
      <c r="E629" s="14" t="s">
        <v>65</v>
      </c>
      <c r="F629" s="14" t="s">
        <v>238</v>
      </c>
    </row>
    <row r="630" spans="1:6" ht="14.25">
      <c r="A630" s="14">
        <v>57</v>
      </c>
      <c r="B630" s="14">
        <v>6</v>
      </c>
      <c r="C630" s="14" t="s">
        <v>16</v>
      </c>
      <c r="D630" s="14">
        <v>13</v>
      </c>
      <c r="E630" s="14" t="s">
        <v>65</v>
      </c>
      <c r="F630" s="14" t="s">
        <v>238</v>
      </c>
    </row>
    <row r="631" spans="1:6" ht="14.25">
      <c r="A631" s="14">
        <v>57</v>
      </c>
      <c r="B631" s="14">
        <v>7</v>
      </c>
      <c r="C631" s="14" t="s">
        <v>16</v>
      </c>
      <c r="D631" s="14">
        <v>19</v>
      </c>
      <c r="E631" s="14" t="s">
        <v>65</v>
      </c>
      <c r="F631" s="14" t="s">
        <v>238</v>
      </c>
    </row>
    <row r="632" spans="1:6" ht="14.25">
      <c r="A632" s="14">
        <v>57</v>
      </c>
      <c r="B632" s="14">
        <v>8</v>
      </c>
      <c r="C632" s="14" t="s">
        <v>15</v>
      </c>
      <c r="D632" s="14">
        <v>20</v>
      </c>
      <c r="E632" s="14" t="s">
        <v>65</v>
      </c>
      <c r="F632" s="14" t="s">
        <v>238</v>
      </c>
    </row>
    <row r="633" spans="1:7" ht="14.25">
      <c r="A633" s="14">
        <v>57</v>
      </c>
      <c r="B633" s="14">
        <v>9</v>
      </c>
      <c r="C633" s="14" t="s">
        <v>16</v>
      </c>
      <c r="D633" s="14">
        <v>49</v>
      </c>
      <c r="E633" s="14" t="s">
        <v>7</v>
      </c>
      <c r="F633" s="14" t="s">
        <v>267</v>
      </c>
      <c r="G633" s="14">
        <v>480</v>
      </c>
    </row>
    <row r="634" spans="1:7" ht="14.25">
      <c r="A634" s="14">
        <v>57</v>
      </c>
      <c r="B634" s="14">
        <v>10</v>
      </c>
      <c r="C634" s="14" t="s">
        <v>16</v>
      </c>
      <c r="D634" s="14">
        <v>30</v>
      </c>
      <c r="E634" s="14" t="s">
        <v>7</v>
      </c>
      <c r="F634" s="14" t="s">
        <v>267</v>
      </c>
      <c r="G634" s="14">
        <v>300</v>
      </c>
    </row>
    <row r="635" spans="1:7" ht="14.25">
      <c r="A635" s="14">
        <v>57</v>
      </c>
      <c r="B635" s="14">
        <v>11</v>
      </c>
      <c r="C635" s="14" t="s">
        <v>16</v>
      </c>
      <c r="D635" s="14">
        <v>40</v>
      </c>
      <c r="E635" s="14" t="s">
        <v>7</v>
      </c>
      <c r="F635" s="14" t="s">
        <v>267</v>
      </c>
      <c r="G635" s="14">
        <v>280</v>
      </c>
    </row>
    <row r="636" spans="1:6" ht="14.25">
      <c r="A636" s="14">
        <v>57</v>
      </c>
      <c r="B636" s="14">
        <v>12</v>
      </c>
      <c r="C636" s="14" t="s">
        <v>16</v>
      </c>
      <c r="D636" s="14">
        <v>18</v>
      </c>
      <c r="E636" s="14" t="s">
        <v>65</v>
      </c>
      <c r="F636" s="14" t="s">
        <v>238</v>
      </c>
    </row>
    <row r="637" spans="1:6" ht="14.25">
      <c r="A637" s="14">
        <v>57</v>
      </c>
      <c r="B637" s="14">
        <v>13</v>
      </c>
      <c r="C637" s="14" t="s">
        <v>15</v>
      </c>
      <c r="D637" s="14">
        <v>17</v>
      </c>
      <c r="E637" s="14" t="s">
        <v>65</v>
      </c>
      <c r="F637" s="14" t="s">
        <v>238</v>
      </c>
    </row>
    <row r="638" spans="1:6" ht="14.25">
      <c r="A638" s="14">
        <v>57</v>
      </c>
      <c r="B638" s="14">
        <v>14</v>
      </c>
      <c r="C638" s="14" t="s">
        <v>15</v>
      </c>
      <c r="D638" s="14">
        <v>16</v>
      </c>
      <c r="E638" s="14" t="s">
        <v>65</v>
      </c>
      <c r="F638" s="14" t="s">
        <v>238</v>
      </c>
    </row>
    <row r="639" spans="1:6" ht="14.25">
      <c r="A639" s="14">
        <v>57</v>
      </c>
      <c r="B639" s="14">
        <v>15</v>
      </c>
      <c r="C639" s="14" t="s">
        <v>16</v>
      </c>
      <c r="D639" s="14">
        <v>17</v>
      </c>
      <c r="E639" s="14" t="s">
        <v>65</v>
      </c>
      <c r="F639" s="14" t="s">
        <v>238</v>
      </c>
    </row>
    <row r="640" spans="1:7" ht="14.25">
      <c r="A640" s="14">
        <v>57</v>
      </c>
      <c r="B640" s="14">
        <v>16</v>
      </c>
      <c r="C640" s="14" t="s">
        <v>15</v>
      </c>
      <c r="D640" s="14">
        <v>43</v>
      </c>
      <c r="E640" s="14" t="s">
        <v>7</v>
      </c>
      <c r="F640" s="14" t="s">
        <v>267</v>
      </c>
      <c r="G640" s="14">
        <v>200</v>
      </c>
    </row>
    <row r="641" spans="1:6" ht="14.25">
      <c r="A641" s="14">
        <v>57</v>
      </c>
      <c r="B641" s="14">
        <v>17</v>
      </c>
      <c r="C641" s="14" t="s">
        <v>16</v>
      </c>
      <c r="D641" s="14">
        <v>13</v>
      </c>
      <c r="E641" s="14" t="s">
        <v>65</v>
      </c>
      <c r="F641" s="14" t="s">
        <v>238</v>
      </c>
    </row>
    <row r="642" spans="1:7" ht="14.25">
      <c r="A642" s="14">
        <v>57</v>
      </c>
      <c r="B642" s="14">
        <v>18</v>
      </c>
      <c r="C642" s="14" t="s">
        <v>16</v>
      </c>
      <c r="D642" s="14">
        <v>28</v>
      </c>
      <c r="E642" s="14" t="s">
        <v>7</v>
      </c>
      <c r="F642" s="14" t="s">
        <v>267</v>
      </c>
      <c r="G642" s="14">
        <v>370</v>
      </c>
    </row>
    <row r="643" spans="1:6" ht="14.25">
      <c r="A643" s="14">
        <v>57</v>
      </c>
      <c r="B643" s="14">
        <v>19</v>
      </c>
      <c r="C643" s="14" t="s">
        <v>16</v>
      </c>
      <c r="D643" s="14">
        <v>15</v>
      </c>
      <c r="E643" s="14" t="s">
        <v>65</v>
      </c>
      <c r="F643" s="14" t="s">
        <v>238</v>
      </c>
    </row>
    <row r="644" spans="1:6" ht="14.25">
      <c r="A644" s="14">
        <v>57</v>
      </c>
      <c r="B644" s="14">
        <v>20</v>
      </c>
      <c r="C644" s="14" t="s">
        <v>16</v>
      </c>
      <c r="D644" s="14">
        <v>5</v>
      </c>
      <c r="E644" s="14" t="s">
        <v>9</v>
      </c>
      <c r="F644" s="14" t="s">
        <v>235</v>
      </c>
    </row>
    <row r="645" spans="1:7" ht="14.25">
      <c r="A645" s="14">
        <v>62</v>
      </c>
      <c r="B645" s="14">
        <v>1</v>
      </c>
      <c r="C645" s="14" t="s">
        <v>16</v>
      </c>
      <c r="D645" s="14">
        <v>42</v>
      </c>
      <c r="E645" s="14" t="s">
        <v>151</v>
      </c>
      <c r="F645" s="14" t="s">
        <v>267</v>
      </c>
      <c r="G645" s="14">
        <v>3000</v>
      </c>
    </row>
    <row r="646" spans="1:6" ht="14.25">
      <c r="A646" s="14">
        <v>62</v>
      </c>
      <c r="B646" s="14">
        <v>2</v>
      </c>
      <c r="C646" s="14" t="s">
        <v>15</v>
      </c>
      <c r="D646" s="14">
        <v>35</v>
      </c>
      <c r="E646" s="14" t="s">
        <v>9</v>
      </c>
      <c r="F646" s="14" t="s">
        <v>234</v>
      </c>
    </row>
    <row r="647" spans="1:6" ht="14.25">
      <c r="A647" s="14">
        <v>62</v>
      </c>
      <c r="B647" s="14">
        <v>3</v>
      </c>
      <c r="C647" s="14" t="s">
        <v>16</v>
      </c>
      <c r="D647" s="14">
        <v>21</v>
      </c>
      <c r="E647" s="14" t="s">
        <v>65</v>
      </c>
      <c r="F647" s="14" t="s">
        <v>238</v>
      </c>
    </row>
    <row r="648" spans="1:6" ht="14.25">
      <c r="A648" s="14">
        <v>62</v>
      </c>
      <c r="B648" s="14">
        <v>4</v>
      </c>
      <c r="C648" s="14" t="s">
        <v>16</v>
      </c>
      <c r="D648" s="14">
        <v>19</v>
      </c>
      <c r="E648" s="14" t="s">
        <v>65</v>
      </c>
      <c r="F648" s="14" t="s">
        <v>238</v>
      </c>
    </row>
    <row r="649" spans="1:7" ht="14.25">
      <c r="A649" s="14">
        <v>62</v>
      </c>
      <c r="B649" s="14">
        <v>5</v>
      </c>
      <c r="C649" s="14" t="s">
        <v>15</v>
      </c>
      <c r="D649" s="14">
        <v>26</v>
      </c>
      <c r="E649" s="14" t="s">
        <v>7</v>
      </c>
      <c r="F649" s="14" t="s">
        <v>267</v>
      </c>
      <c r="G649" s="14">
        <v>400</v>
      </c>
    </row>
    <row r="650" spans="1:6" ht="14.25">
      <c r="A650" s="14">
        <v>62</v>
      </c>
      <c r="B650" s="14">
        <v>6</v>
      </c>
      <c r="C650" s="14" t="s">
        <v>15</v>
      </c>
      <c r="D650" s="14">
        <v>14</v>
      </c>
      <c r="E650" s="14" t="s">
        <v>65</v>
      </c>
      <c r="F650" s="14" t="s">
        <v>238</v>
      </c>
    </row>
    <row r="651" spans="1:6" ht="14.25">
      <c r="A651" s="14">
        <v>62</v>
      </c>
      <c r="B651" s="14">
        <v>7</v>
      </c>
      <c r="C651" s="14" t="s">
        <v>16</v>
      </c>
      <c r="D651" s="14">
        <v>3</v>
      </c>
      <c r="E651" s="14" t="s">
        <v>9</v>
      </c>
      <c r="F651" s="14" t="s">
        <v>235</v>
      </c>
    </row>
    <row r="652" spans="1:7" ht="14.25">
      <c r="A652" s="14">
        <v>63</v>
      </c>
      <c r="B652" s="14">
        <v>1</v>
      </c>
      <c r="C652" s="14" t="s">
        <v>15</v>
      </c>
      <c r="D652" s="14">
        <v>46</v>
      </c>
      <c r="E652" s="14" t="s">
        <v>155</v>
      </c>
      <c r="F652" s="14" t="s">
        <v>267</v>
      </c>
      <c r="G652" s="14">
        <v>1200</v>
      </c>
    </row>
    <row r="653" spans="1:7" ht="14.25">
      <c r="A653" s="14">
        <v>63</v>
      </c>
      <c r="B653" s="14">
        <v>2</v>
      </c>
      <c r="C653" s="14" t="s">
        <v>15</v>
      </c>
      <c r="D653" s="14">
        <v>27</v>
      </c>
      <c r="E653" s="14" t="s">
        <v>94</v>
      </c>
      <c r="F653" s="14" t="s">
        <v>267</v>
      </c>
      <c r="G653" s="14">
        <v>1000</v>
      </c>
    </row>
    <row r="654" spans="1:6" ht="14.25">
      <c r="A654" s="14">
        <v>63</v>
      </c>
      <c r="B654" s="14">
        <v>3</v>
      </c>
      <c r="C654" s="14" t="s">
        <v>15</v>
      </c>
      <c r="D654" s="14">
        <v>19</v>
      </c>
      <c r="E654" s="14" t="s">
        <v>65</v>
      </c>
      <c r="F654" s="14" t="s">
        <v>238</v>
      </c>
    </row>
    <row r="655" spans="1:6" ht="14.25">
      <c r="A655" s="14">
        <v>63</v>
      </c>
      <c r="B655" s="14">
        <v>4</v>
      </c>
      <c r="C655" s="14" t="s">
        <v>15</v>
      </c>
      <c r="D655" s="14">
        <v>21</v>
      </c>
      <c r="E655" s="14" t="s">
        <v>65</v>
      </c>
      <c r="F655" s="14" t="s">
        <v>238</v>
      </c>
    </row>
    <row r="656" spans="1:6" ht="14.25">
      <c r="A656" s="14">
        <v>63</v>
      </c>
      <c r="B656" s="14">
        <v>5</v>
      </c>
      <c r="C656" s="14" t="s">
        <v>16</v>
      </c>
      <c r="D656" s="14">
        <v>24</v>
      </c>
      <c r="E656" s="14" t="s">
        <v>65</v>
      </c>
      <c r="F656" s="14" t="s">
        <v>238</v>
      </c>
    </row>
    <row r="657" spans="1:6" ht="14.25">
      <c r="A657" s="14">
        <v>63</v>
      </c>
      <c r="B657" s="14">
        <v>6</v>
      </c>
      <c r="C657" s="14" t="s">
        <v>16</v>
      </c>
      <c r="D657" s="14">
        <v>8</v>
      </c>
      <c r="E657" s="14" t="s">
        <v>65</v>
      </c>
      <c r="F657" s="14" t="s">
        <v>238</v>
      </c>
    </row>
    <row r="658" spans="1:6" ht="14.25">
      <c r="A658" s="14">
        <v>63</v>
      </c>
      <c r="B658" s="14">
        <v>7</v>
      </c>
      <c r="C658" s="14" t="s">
        <v>16</v>
      </c>
      <c r="D658" s="14">
        <v>8</v>
      </c>
      <c r="E658" s="14" t="s">
        <v>65</v>
      </c>
      <c r="F658" s="14" t="s">
        <v>238</v>
      </c>
    </row>
    <row r="659" spans="1:6" ht="14.25">
      <c r="A659" s="14">
        <v>63</v>
      </c>
      <c r="B659" s="14">
        <v>8</v>
      </c>
      <c r="C659" s="14" t="s">
        <v>15</v>
      </c>
      <c r="D659" s="14">
        <v>10</v>
      </c>
      <c r="E659" s="14" t="s">
        <v>65</v>
      </c>
      <c r="F659" s="14" t="s">
        <v>238</v>
      </c>
    </row>
    <row r="660" spans="1:6" ht="14.25">
      <c r="A660" s="14">
        <v>63</v>
      </c>
      <c r="B660" s="14">
        <v>9</v>
      </c>
      <c r="C660" s="14" t="s">
        <v>16</v>
      </c>
      <c r="D660" s="14">
        <v>6</v>
      </c>
      <c r="E660" s="14" t="s">
        <v>65</v>
      </c>
      <c r="F660" s="14" t="s">
        <v>238</v>
      </c>
    </row>
    <row r="661" spans="1:6" ht="14.25">
      <c r="A661" s="14">
        <v>63</v>
      </c>
      <c r="B661" s="14">
        <v>10</v>
      </c>
      <c r="C661" s="14" t="s">
        <v>16</v>
      </c>
      <c r="D661" s="14">
        <v>4</v>
      </c>
      <c r="E661" s="14" t="s">
        <v>9</v>
      </c>
      <c r="F661" s="14" t="s">
        <v>235</v>
      </c>
    </row>
    <row r="662" spans="1:7" ht="14.25">
      <c r="A662" s="14">
        <v>64</v>
      </c>
      <c r="B662" s="14">
        <v>1</v>
      </c>
      <c r="C662" s="14" t="s">
        <v>16</v>
      </c>
      <c r="D662" s="14">
        <v>50</v>
      </c>
      <c r="E662" s="14" t="s">
        <v>151</v>
      </c>
      <c r="F662" s="14" t="s">
        <v>267</v>
      </c>
      <c r="G662" s="14">
        <v>2800</v>
      </c>
    </row>
    <row r="663" spans="1:6" ht="14.25">
      <c r="A663" s="14">
        <v>64</v>
      </c>
      <c r="B663" s="14">
        <v>2</v>
      </c>
      <c r="C663" s="14" t="s">
        <v>15</v>
      </c>
      <c r="D663" s="14">
        <v>45</v>
      </c>
      <c r="E663" s="14" t="s">
        <v>9</v>
      </c>
      <c r="F663" s="14" t="s">
        <v>234</v>
      </c>
    </row>
    <row r="664" spans="1:7" ht="14.25">
      <c r="A664" s="14">
        <v>64</v>
      </c>
      <c r="B664" s="14">
        <v>3</v>
      </c>
      <c r="C664" s="14" t="s">
        <v>15</v>
      </c>
      <c r="D664" s="14">
        <v>70</v>
      </c>
      <c r="E664" s="14" t="s">
        <v>64</v>
      </c>
      <c r="F664" s="14" t="s">
        <v>237</v>
      </c>
      <c r="G664" s="14">
        <v>2400</v>
      </c>
    </row>
    <row r="665" spans="1:6" ht="14.25">
      <c r="A665" s="14">
        <v>64</v>
      </c>
      <c r="B665" s="14">
        <v>4</v>
      </c>
      <c r="C665" s="14" t="s">
        <v>15</v>
      </c>
      <c r="D665" s="14">
        <v>32</v>
      </c>
      <c r="E665" s="14" t="s">
        <v>9</v>
      </c>
      <c r="F665" s="14" t="s">
        <v>234</v>
      </c>
    </row>
    <row r="666" spans="1:6" ht="14.25">
      <c r="A666" s="14">
        <v>64</v>
      </c>
      <c r="B666" s="14">
        <v>5</v>
      </c>
      <c r="C666" s="14" t="s">
        <v>16</v>
      </c>
      <c r="D666" s="14">
        <v>35</v>
      </c>
      <c r="E666" s="14" t="s">
        <v>9</v>
      </c>
      <c r="F666" s="14" t="s">
        <v>234</v>
      </c>
    </row>
    <row r="667" spans="1:6" ht="14.25">
      <c r="A667" s="14">
        <v>64</v>
      </c>
      <c r="B667" s="14">
        <v>6</v>
      </c>
      <c r="C667" s="14" t="s">
        <v>16</v>
      </c>
      <c r="D667" s="14">
        <v>12</v>
      </c>
      <c r="E667" s="14" t="s">
        <v>65</v>
      </c>
      <c r="F667" s="14" t="s">
        <v>238</v>
      </c>
    </row>
    <row r="668" spans="1:6" ht="14.25">
      <c r="A668" s="14">
        <v>64</v>
      </c>
      <c r="B668" s="14">
        <v>7</v>
      </c>
      <c r="C668" s="14" t="s">
        <v>16</v>
      </c>
      <c r="D668" s="14">
        <v>9</v>
      </c>
      <c r="E668" s="14" t="s">
        <v>65</v>
      </c>
      <c r="F668" s="14" t="s">
        <v>238</v>
      </c>
    </row>
    <row r="669" spans="1:6" ht="14.25">
      <c r="A669" s="14">
        <v>64</v>
      </c>
      <c r="B669" s="14">
        <v>8</v>
      </c>
      <c r="C669" s="14" t="s">
        <v>16</v>
      </c>
      <c r="D669" s="14">
        <v>4</v>
      </c>
      <c r="E669" s="14" t="s">
        <v>9</v>
      </c>
      <c r="F669" s="14" t="s">
        <v>235</v>
      </c>
    </row>
    <row r="670" spans="1:7" ht="14.25">
      <c r="A670" s="14">
        <v>65</v>
      </c>
      <c r="B670" s="14">
        <v>1</v>
      </c>
      <c r="C670" s="14" t="s">
        <v>15</v>
      </c>
      <c r="D670" s="14">
        <v>32</v>
      </c>
      <c r="E670" s="14" t="s">
        <v>155</v>
      </c>
      <c r="F670" s="14" t="s">
        <v>267</v>
      </c>
      <c r="G670" s="14">
        <v>800</v>
      </c>
    </row>
    <row r="671" spans="1:7" ht="14.25">
      <c r="A671" s="14">
        <v>65</v>
      </c>
      <c r="B671" s="14">
        <v>2</v>
      </c>
      <c r="C671" s="14" t="s">
        <v>16</v>
      </c>
      <c r="D671" s="14">
        <v>36</v>
      </c>
      <c r="E671" s="14" t="s">
        <v>158</v>
      </c>
      <c r="F671" s="14" t="s">
        <v>236</v>
      </c>
      <c r="G671" s="14">
        <v>7200</v>
      </c>
    </row>
    <row r="672" spans="1:6" ht="14.25">
      <c r="A672" s="14">
        <v>65</v>
      </c>
      <c r="B672" s="14">
        <v>3</v>
      </c>
      <c r="C672" s="14" t="s">
        <v>15</v>
      </c>
      <c r="D672" s="14">
        <v>15</v>
      </c>
      <c r="E672" s="14" t="s">
        <v>65</v>
      </c>
      <c r="F672" s="14" t="s">
        <v>238</v>
      </c>
    </row>
    <row r="673" spans="1:6" ht="14.25">
      <c r="A673" s="14">
        <v>65</v>
      </c>
      <c r="B673" s="14">
        <v>4</v>
      </c>
      <c r="C673" s="14" t="s">
        <v>15</v>
      </c>
      <c r="D673" s="14">
        <v>13</v>
      </c>
      <c r="E673" s="14" t="s">
        <v>65</v>
      </c>
      <c r="F673" s="14" t="s">
        <v>238</v>
      </c>
    </row>
    <row r="674" spans="1:6" ht="14.25">
      <c r="A674" s="14">
        <v>65</v>
      </c>
      <c r="B674" s="14">
        <v>5</v>
      </c>
      <c r="C674" s="14" t="s">
        <v>16</v>
      </c>
      <c r="D674" s="14">
        <v>9</v>
      </c>
      <c r="E674" s="14" t="s">
        <v>65</v>
      </c>
      <c r="F674" s="14" t="s">
        <v>238</v>
      </c>
    </row>
    <row r="675" spans="1:6" ht="14.25">
      <c r="A675" s="14">
        <v>65</v>
      </c>
      <c r="B675" s="14">
        <v>6</v>
      </c>
      <c r="C675" s="14" t="s">
        <v>16</v>
      </c>
      <c r="D675" s="14">
        <v>2</v>
      </c>
      <c r="E675" s="14" t="s">
        <v>9</v>
      </c>
      <c r="F675" s="14" t="s">
        <v>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3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7.421875" style="14" bestFit="1" customWidth="1"/>
    <col min="2" max="2" width="21.00390625" style="14" bestFit="1" customWidth="1"/>
    <col min="3" max="3" width="18.57421875" style="14" bestFit="1" customWidth="1"/>
    <col min="4" max="4" width="23.00390625" style="14" bestFit="1" customWidth="1"/>
    <col min="5" max="5" width="23.140625" style="14" bestFit="1" customWidth="1"/>
    <col min="6" max="6" width="15.7109375" style="14" bestFit="1" customWidth="1"/>
    <col min="7" max="9" width="12.00390625" style="14" bestFit="1" customWidth="1"/>
    <col min="10" max="12" width="13.8515625" style="14" bestFit="1" customWidth="1"/>
    <col min="13" max="13" width="12.140625" style="14" bestFit="1" customWidth="1"/>
    <col min="14" max="14" width="10.28125" style="14" bestFit="1" customWidth="1"/>
    <col min="15" max="15" width="11.421875" style="14" bestFit="1" customWidth="1"/>
    <col min="16" max="16" width="15.421875" style="14" bestFit="1" customWidth="1"/>
    <col min="17" max="17" width="14.00390625" style="14" bestFit="1" customWidth="1"/>
    <col min="18" max="18" width="13.28125" style="14" bestFit="1" customWidth="1"/>
    <col min="19" max="19" width="17.140625" style="14" bestFit="1" customWidth="1"/>
    <col min="20" max="20" width="9.7109375" style="14" bestFit="1" customWidth="1"/>
    <col min="21" max="21" width="13.8515625" style="14" bestFit="1" customWidth="1"/>
    <col min="22" max="22" width="11.7109375" style="14" bestFit="1" customWidth="1"/>
    <col min="23" max="23" width="8.00390625" style="14" bestFit="1" customWidth="1"/>
    <col min="24" max="24" width="10.421875" style="14" bestFit="1" customWidth="1"/>
    <col min="25" max="25" width="11.57421875" style="14" bestFit="1" customWidth="1"/>
    <col min="26" max="26" width="21.421875" style="14" bestFit="1" customWidth="1"/>
    <col min="27" max="27" width="16.00390625" style="14" bestFit="1" customWidth="1"/>
    <col min="28" max="28" width="19.421875" style="14" bestFit="1" customWidth="1"/>
    <col min="29" max="29" width="11.140625" style="14" bestFit="1" customWidth="1"/>
    <col min="30" max="30" width="20.140625" style="14" bestFit="1" customWidth="1"/>
    <col min="31" max="31" width="19.7109375" style="14" bestFit="1" customWidth="1"/>
    <col min="32" max="32" width="9.140625" style="14" bestFit="1" customWidth="1"/>
    <col min="33" max="33" width="14.28125" style="22" bestFit="1" customWidth="1"/>
    <col min="34" max="34" width="45.8515625" style="14" bestFit="1" customWidth="1"/>
    <col min="35" max="35" width="14.00390625" style="14" bestFit="1" customWidth="1"/>
    <col min="36" max="36" width="13.28125" style="14" bestFit="1" customWidth="1"/>
    <col min="37" max="37" width="17.140625" style="14" bestFit="1" customWidth="1"/>
    <col min="38" max="38" width="9.7109375" style="14" bestFit="1" customWidth="1"/>
    <col min="39" max="39" width="13.8515625" style="14" bestFit="1" customWidth="1"/>
    <col min="40" max="40" width="11.7109375" style="14" bestFit="1" customWidth="1"/>
    <col min="41" max="41" width="8.00390625" style="14" bestFit="1" customWidth="1"/>
    <col min="42" max="42" width="10.421875" style="14" bestFit="1" customWidth="1"/>
    <col min="43" max="43" width="11.57421875" style="14" bestFit="1" customWidth="1"/>
    <col min="44" max="44" width="21.421875" style="14" bestFit="1" customWidth="1"/>
    <col min="45" max="45" width="16.00390625" style="14" bestFit="1" customWidth="1"/>
    <col min="46" max="46" width="19.421875" style="14" bestFit="1" customWidth="1"/>
    <col min="47" max="47" width="11.140625" style="14" bestFit="1" customWidth="1"/>
    <col min="48" max="16384" width="9.140625" style="14" customWidth="1"/>
  </cols>
  <sheetData>
    <row r="1" spans="1:47" ht="36" customHeight="1" thickBot="1" thickTop="1">
      <c r="A1" s="23" t="s">
        <v>10</v>
      </c>
      <c r="B1" s="24" t="s">
        <v>42</v>
      </c>
      <c r="C1" s="24" t="s">
        <v>233</v>
      </c>
      <c r="D1" s="24" t="s">
        <v>230</v>
      </c>
      <c r="E1" s="24" t="s">
        <v>239</v>
      </c>
      <c r="F1" s="24" t="s">
        <v>77</v>
      </c>
      <c r="G1" s="24" t="s">
        <v>18</v>
      </c>
      <c r="H1" s="24" t="s">
        <v>19</v>
      </c>
      <c r="I1" s="24" t="s">
        <v>20</v>
      </c>
      <c r="J1" s="24" t="s">
        <v>21</v>
      </c>
      <c r="K1" s="24" t="s">
        <v>23</v>
      </c>
      <c r="L1" s="24" t="s">
        <v>22</v>
      </c>
      <c r="M1" s="24" t="s">
        <v>24</v>
      </c>
      <c r="N1" s="24" t="s">
        <v>25</v>
      </c>
      <c r="O1" s="24" t="s">
        <v>26</v>
      </c>
      <c r="P1" s="24" t="s">
        <v>27</v>
      </c>
      <c r="Q1" s="24" t="s">
        <v>28</v>
      </c>
      <c r="R1" s="24" t="s">
        <v>29</v>
      </c>
      <c r="S1" s="24" t="s">
        <v>30</v>
      </c>
      <c r="T1" s="24" t="s">
        <v>31</v>
      </c>
      <c r="U1" s="24" t="s">
        <v>32</v>
      </c>
      <c r="V1" s="24" t="s">
        <v>33</v>
      </c>
      <c r="W1" s="24" t="s">
        <v>34</v>
      </c>
      <c r="X1" s="24" t="s">
        <v>35</v>
      </c>
      <c r="Y1" s="24" t="s">
        <v>36</v>
      </c>
      <c r="Z1" s="24" t="s">
        <v>37</v>
      </c>
      <c r="AA1" s="24" t="s">
        <v>38</v>
      </c>
      <c r="AB1" s="24" t="s">
        <v>39</v>
      </c>
      <c r="AC1" s="24" t="s">
        <v>40</v>
      </c>
      <c r="AD1" s="24" t="s">
        <v>175</v>
      </c>
      <c r="AE1" s="24" t="s">
        <v>176</v>
      </c>
      <c r="AF1" s="24" t="s">
        <v>268</v>
      </c>
      <c r="AG1" s="25" t="s">
        <v>269</v>
      </c>
      <c r="AH1" s="24" t="s">
        <v>44</v>
      </c>
      <c r="AI1" s="24" t="s">
        <v>28</v>
      </c>
      <c r="AJ1" s="24" t="s">
        <v>29</v>
      </c>
      <c r="AK1" s="24" t="s">
        <v>30</v>
      </c>
      <c r="AL1" s="24" t="s">
        <v>31</v>
      </c>
      <c r="AM1" s="24" t="s">
        <v>32</v>
      </c>
      <c r="AN1" s="24" t="s">
        <v>33</v>
      </c>
      <c r="AO1" s="24" t="s">
        <v>34</v>
      </c>
      <c r="AP1" s="24" t="s">
        <v>35</v>
      </c>
      <c r="AQ1" s="24" t="s">
        <v>36</v>
      </c>
      <c r="AR1" s="24" t="s">
        <v>37</v>
      </c>
      <c r="AS1" s="24" t="s">
        <v>38</v>
      </c>
      <c r="AT1" s="24" t="s">
        <v>39</v>
      </c>
      <c r="AU1" s="26" t="s">
        <v>40</v>
      </c>
    </row>
    <row r="2" spans="1:47" ht="15" thickTop="1">
      <c r="A2" s="14">
        <v>1</v>
      </c>
      <c r="B2" s="14" t="s">
        <v>43</v>
      </c>
      <c r="C2" s="14">
        <v>12</v>
      </c>
      <c r="D2" s="14">
        <v>3</v>
      </c>
      <c r="E2" s="14">
        <v>5120</v>
      </c>
      <c r="F2" s="14" t="s">
        <v>78</v>
      </c>
      <c r="G2" s="14">
        <v>29</v>
      </c>
      <c r="H2" s="14">
        <v>24</v>
      </c>
      <c r="I2" s="14">
        <v>19</v>
      </c>
      <c r="J2" s="14">
        <v>750</v>
      </c>
      <c r="K2" s="14">
        <v>600</v>
      </c>
      <c r="L2" s="14">
        <v>475</v>
      </c>
      <c r="O2" s="14" t="s">
        <v>41</v>
      </c>
      <c r="Q2" s="14">
        <v>4000</v>
      </c>
      <c r="R2" s="14">
        <v>126</v>
      </c>
      <c r="S2" s="14">
        <v>150</v>
      </c>
      <c r="T2" s="14">
        <v>150</v>
      </c>
      <c r="U2" s="14">
        <v>80</v>
      </c>
      <c r="V2" s="14">
        <v>350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280</v>
      </c>
      <c r="AD2" s="14">
        <f>SUM(Q2:AC2)</f>
        <v>5136</v>
      </c>
      <c r="AE2" s="17">
        <f>J2/AD2</f>
        <v>0.14602803738317757</v>
      </c>
      <c r="AF2" s="17" t="s">
        <v>270</v>
      </c>
      <c r="AG2" s="18">
        <v>3</v>
      </c>
      <c r="AH2" s="14" t="s">
        <v>55</v>
      </c>
      <c r="AI2" s="19">
        <f>Q2/$AD2</f>
        <v>0.778816199376947</v>
      </c>
      <c r="AJ2" s="19">
        <f aca="true" t="shared" si="0" ref="AJ2:AU2">R2/$AD2</f>
        <v>0.02453271028037383</v>
      </c>
      <c r="AK2" s="19">
        <f t="shared" si="0"/>
        <v>0.029205607476635514</v>
      </c>
      <c r="AL2" s="19">
        <f t="shared" si="0"/>
        <v>0.029205607476635514</v>
      </c>
      <c r="AM2" s="19">
        <f t="shared" si="0"/>
        <v>0.01557632398753894</v>
      </c>
      <c r="AN2" s="19">
        <f t="shared" si="0"/>
        <v>0.06814641744548286</v>
      </c>
      <c r="AO2" s="19">
        <f t="shared" si="0"/>
        <v>0</v>
      </c>
      <c r="AP2" s="19">
        <f t="shared" si="0"/>
        <v>0</v>
      </c>
      <c r="AQ2" s="19">
        <f t="shared" si="0"/>
        <v>0</v>
      </c>
      <c r="AR2" s="19">
        <f t="shared" si="0"/>
        <v>0</v>
      </c>
      <c r="AS2" s="19">
        <f t="shared" si="0"/>
        <v>0</v>
      </c>
      <c r="AT2" s="19">
        <f t="shared" si="0"/>
        <v>0</v>
      </c>
      <c r="AU2" s="19">
        <f t="shared" si="0"/>
        <v>0.05451713395638629</v>
      </c>
    </row>
    <row r="3" spans="1:47" ht="14.25">
      <c r="A3" s="14">
        <v>2</v>
      </c>
      <c r="B3" s="14" t="s">
        <v>43</v>
      </c>
      <c r="C3" s="14">
        <v>14</v>
      </c>
      <c r="D3" s="14">
        <v>7</v>
      </c>
      <c r="E3" s="14">
        <v>5820</v>
      </c>
      <c r="F3" s="14" t="s">
        <v>78</v>
      </c>
      <c r="G3" s="14">
        <v>22</v>
      </c>
      <c r="H3" s="14">
        <v>15</v>
      </c>
      <c r="I3" s="14">
        <v>12</v>
      </c>
      <c r="J3" s="14">
        <v>550</v>
      </c>
      <c r="K3" s="14">
        <v>350</v>
      </c>
      <c r="L3" s="14">
        <v>250</v>
      </c>
      <c r="O3" s="14" t="s">
        <v>41</v>
      </c>
      <c r="Q3" s="14">
        <v>5200</v>
      </c>
      <c r="R3" s="14">
        <v>306</v>
      </c>
      <c r="S3" s="14">
        <v>150</v>
      </c>
      <c r="T3" s="14">
        <v>150</v>
      </c>
      <c r="U3" s="14">
        <v>60</v>
      </c>
      <c r="V3" s="14">
        <v>270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100</v>
      </c>
      <c r="AD3" s="14">
        <f aca="true" t="shared" si="1" ref="AD3:AD62">SUM(Q3:AC3)</f>
        <v>6236</v>
      </c>
      <c r="AE3" s="17">
        <f aca="true" t="shared" si="2" ref="AE3:AE62">J3/AD3</f>
        <v>0.0881975625400898</v>
      </c>
      <c r="AF3" s="17" t="s">
        <v>271</v>
      </c>
      <c r="AG3" s="18">
        <v>1</v>
      </c>
      <c r="AH3" s="14" t="s">
        <v>50</v>
      </c>
      <c r="AI3" s="19">
        <f aca="true" t="shared" si="3" ref="AI3:AI62">Q3/$AD3</f>
        <v>0.8338678640153945</v>
      </c>
      <c r="AJ3" s="19">
        <f aca="true" t="shared" si="4" ref="AJ3:AJ62">R3/$AD3</f>
        <v>0.049069916613213596</v>
      </c>
      <c r="AK3" s="19">
        <f aca="true" t="shared" si="5" ref="AK3:AK62">S3/$AD3</f>
        <v>0.024053880692751765</v>
      </c>
      <c r="AL3" s="19">
        <f aca="true" t="shared" si="6" ref="AL3:AL62">T3/$AD3</f>
        <v>0.024053880692751765</v>
      </c>
      <c r="AM3" s="19">
        <f aca="true" t="shared" si="7" ref="AM3:AM62">U3/$AD3</f>
        <v>0.009621552277100705</v>
      </c>
      <c r="AN3" s="19">
        <f aca="true" t="shared" si="8" ref="AN3:AN62">V3/$AD3</f>
        <v>0.043296985246953176</v>
      </c>
      <c r="AO3" s="19">
        <f aca="true" t="shared" si="9" ref="AO3:AO62">W3/$AD3</f>
        <v>0</v>
      </c>
      <c r="AP3" s="19">
        <f aca="true" t="shared" si="10" ref="AP3:AP62">X3/$AD3</f>
        <v>0</v>
      </c>
      <c r="AQ3" s="19">
        <f aca="true" t="shared" si="11" ref="AQ3:AQ62">Y3/$AD3</f>
        <v>0</v>
      </c>
      <c r="AR3" s="19">
        <f aca="true" t="shared" si="12" ref="AR3:AR62">Z3/$AD3</f>
        <v>0</v>
      </c>
      <c r="AS3" s="19">
        <f aca="true" t="shared" si="13" ref="AS3:AS62">AA3/$AD3</f>
        <v>0</v>
      </c>
      <c r="AT3" s="19">
        <f aca="true" t="shared" si="14" ref="AT3:AT62">AB3/$AD3</f>
        <v>0</v>
      </c>
      <c r="AU3" s="19">
        <f aca="true" t="shared" si="15" ref="AU3:AU62">AC3/$AD3</f>
        <v>0.01603592046183451</v>
      </c>
    </row>
    <row r="4" spans="1:47" ht="14.25">
      <c r="A4" s="14">
        <v>3</v>
      </c>
      <c r="B4" s="14" t="s">
        <v>56</v>
      </c>
      <c r="C4" s="14">
        <v>7</v>
      </c>
      <c r="D4" s="14">
        <v>2</v>
      </c>
      <c r="E4" s="14">
        <v>2740</v>
      </c>
      <c r="F4" s="14" t="s">
        <v>78</v>
      </c>
      <c r="G4" s="14">
        <v>25</v>
      </c>
      <c r="H4" s="14">
        <v>20</v>
      </c>
      <c r="I4" s="14">
        <v>18</v>
      </c>
      <c r="J4" s="14">
        <v>600</v>
      </c>
      <c r="K4" s="14">
        <v>500</v>
      </c>
      <c r="L4" s="14">
        <v>400</v>
      </c>
      <c r="O4" s="14" t="s">
        <v>41</v>
      </c>
      <c r="Q4" s="14">
        <v>2200</v>
      </c>
      <c r="R4" s="14">
        <v>270</v>
      </c>
      <c r="S4" s="14">
        <v>150</v>
      </c>
      <c r="T4" s="14">
        <v>150</v>
      </c>
      <c r="U4" s="14">
        <v>70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250</v>
      </c>
      <c r="AD4" s="14">
        <f t="shared" si="1"/>
        <v>3090</v>
      </c>
      <c r="AE4" s="17">
        <f t="shared" si="2"/>
        <v>0.1941747572815534</v>
      </c>
      <c r="AF4" s="17" t="s">
        <v>270</v>
      </c>
      <c r="AG4" s="18">
        <v>2</v>
      </c>
      <c r="AH4" s="14" t="s">
        <v>54</v>
      </c>
      <c r="AI4" s="19">
        <f t="shared" si="3"/>
        <v>0.7119741100323624</v>
      </c>
      <c r="AJ4" s="19">
        <f t="shared" si="4"/>
        <v>0.08737864077669903</v>
      </c>
      <c r="AK4" s="19">
        <f t="shared" si="5"/>
        <v>0.04854368932038835</v>
      </c>
      <c r="AL4" s="19">
        <f t="shared" si="6"/>
        <v>0.04854368932038835</v>
      </c>
      <c r="AM4" s="19">
        <f t="shared" si="7"/>
        <v>0.022653721682847898</v>
      </c>
      <c r="AN4" s="19">
        <f t="shared" si="8"/>
        <v>0</v>
      </c>
      <c r="AO4" s="19">
        <f t="shared" si="9"/>
        <v>0</v>
      </c>
      <c r="AP4" s="19">
        <f t="shared" si="10"/>
        <v>0</v>
      </c>
      <c r="AQ4" s="19">
        <f t="shared" si="11"/>
        <v>0</v>
      </c>
      <c r="AR4" s="19">
        <f t="shared" si="12"/>
        <v>0</v>
      </c>
      <c r="AS4" s="19">
        <f t="shared" si="13"/>
        <v>0</v>
      </c>
      <c r="AT4" s="19">
        <f t="shared" si="14"/>
        <v>0</v>
      </c>
      <c r="AU4" s="19">
        <f t="shared" si="15"/>
        <v>0.08090614886731391</v>
      </c>
    </row>
    <row r="5" spans="1:47" ht="14.25">
      <c r="A5" s="14">
        <v>4</v>
      </c>
      <c r="B5" s="14" t="s">
        <v>56</v>
      </c>
      <c r="C5" s="14">
        <v>14</v>
      </c>
      <c r="D5" s="14">
        <v>3</v>
      </c>
      <c r="E5" s="14">
        <v>4020</v>
      </c>
      <c r="F5" s="14" t="s">
        <v>78</v>
      </c>
      <c r="G5" s="14">
        <v>26</v>
      </c>
      <c r="H5" s="14">
        <v>20</v>
      </c>
      <c r="I5" s="14">
        <v>23</v>
      </c>
      <c r="J5" s="14">
        <v>650</v>
      </c>
      <c r="K5" s="14">
        <v>500</v>
      </c>
      <c r="L5" s="14">
        <v>460</v>
      </c>
      <c r="O5" s="14" t="s">
        <v>41</v>
      </c>
      <c r="Q5" s="14">
        <v>3200</v>
      </c>
      <c r="R5" s="14">
        <v>558</v>
      </c>
      <c r="S5" s="14">
        <v>400</v>
      </c>
      <c r="T5" s="14">
        <v>300</v>
      </c>
      <c r="U5" s="14">
        <v>40</v>
      </c>
      <c r="V5" s="14">
        <v>50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50</v>
      </c>
      <c r="AD5" s="14">
        <f t="shared" si="1"/>
        <v>4598</v>
      </c>
      <c r="AE5" s="17">
        <f t="shared" si="2"/>
        <v>0.14136581122227054</v>
      </c>
      <c r="AF5" s="17" t="s">
        <v>270</v>
      </c>
      <c r="AG5" s="18">
        <v>2</v>
      </c>
      <c r="AH5" s="14" t="s">
        <v>54</v>
      </c>
      <c r="AI5" s="19">
        <f t="shared" si="3"/>
        <v>0.6959547629404089</v>
      </c>
      <c r="AJ5" s="19">
        <f t="shared" si="4"/>
        <v>0.1213571117877338</v>
      </c>
      <c r="AK5" s="19">
        <f t="shared" si="5"/>
        <v>0.08699434536755112</v>
      </c>
      <c r="AL5" s="19">
        <f t="shared" si="6"/>
        <v>0.06524575902566333</v>
      </c>
      <c r="AM5" s="19">
        <f t="shared" si="7"/>
        <v>0.008699434536755112</v>
      </c>
      <c r="AN5" s="19">
        <f t="shared" si="8"/>
        <v>0.01087429317094389</v>
      </c>
      <c r="AO5" s="19">
        <f t="shared" si="9"/>
        <v>0</v>
      </c>
      <c r="AP5" s="19">
        <f t="shared" si="10"/>
        <v>0</v>
      </c>
      <c r="AQ5" s="19">
        <f t="shared" si="11"/>
        <v>0</v>
      </c>
      <c r="AR5" s="19">
        <f t="shared" si="12"/>
        <v>0</v>
      </c>
      <c r="AS5" s="19">
        <f t="shared" si="13"/>
        <v>0</v>
      </c>
      <c r="AT5" s="19">
        <f t="shared" si="14"/>
        <v>0</v>
      </c>
      <c r="AU5" s="19">
        <f t="shared" si="15"/>
        <v>0.01087429317094389</v>
      </c>
    </row>
    <row r="6" spans="1:47" ht="14.25">
      <c r="A6" s="14">
        <v>5</v>
      </c>
      <c r="B6" s="14" t="s">
        <v>56</v>
      </c>
      <c r="C6" s="14">
        <v>17</v>
      </c>
      <c r="D6" s="14">
        <v>8</v>
      </c>
      <c r="E6" s="14">
        <v>6140</v>
      </c>
      <c r="F6" s="14" t="s">
        <v>78</v>
      </c>
      <c r="G6" s="14">
        <v>30</v>
      </c>
      <c r="H6" s="14">
        <v>26</v>
      </c>
      <c r="I6" s="14">
        <v>24</v>
      </c>
      <c r="J6" s="14">
        <v>730</v>
      </c>
      <c r="K6" s="14">
        <v>580</v>
      </c>
      <c r="L6" s="14">
        <v>490</v>
      </c>
      <c r="O6" s="14" t="s">
        <v>41</v>
      </c>
      <c r="Q6" s="14">
        <v>4000</v>
      </c>
      <c r="R6" s="14">
        <v>810</v>
      </c>
      <c r="S6" s="14">
        <v>300</v>
      </c>
      <c r="T6" s="14">
        <v>280</v>
      </c>
      <c r="U6" s="14">
        <v>148</v>
      </c>
      <c r="V6" s="14">
        <v>150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480</v>
      </c>
      <c r="AD6" s="14">
        <f t="shared" si="1"/>
        <v>6168</v>
      </c>
      <c r="AE6" s="17">
        <f t="shared" si="2"/>
        <v>0.11835278858625162</v>
      </c>
      <c r="AF6" s="17" t="s">
        <v>271</v>
      </c>
      <c r="AG6" s="18">
        <v>1</v>
      </c>
      <c r="AH6" s="14" t="s">
        <v>50</v>
      </c>
      <c r="AI6" s="19">
        <f t="shared" si="3"/>
        <v>0.648508430609598</v>
      </c>
      <c r="AJ6" s="19">
        <f t="shared" si="4"/>
        <v>0.13132295719844359</v>
      </c>
      <c r="AK6" s="19">
        <f t="shared" si="5"/>
        <v>0.048638132295719845</v>
      </c>
      <c r="AL6" s="19">
        <f t="shared" si="6"/>
        <v>0.04539559014267185</v>
      </c>
      <c r="AM6" s="19">
        <f t="shared" si="7"/>
        <v>0.023994811932555125</v>
      </c>
      <c r="AN6" s="19">
        <f t="shared" si="8"/>
        <v>0.024319066147859923</v>
      </c>
      <c r="AO6" s="19">
        <f t="shared" si="9"/>
        <v>0</v>
      </c>
      <c r="AP6" s="19">
        <f t="shared" si="10"/>
        <v>0</v>
      </c>
      <c r="AQ6" s="19">
        <f t="shared" si="11"/>
        <v>0</v>
      </c>
      <c r="AR6" s="19">
        <f t="shared" si="12"/>
        <v>0</v>
      </c>
      <c r="AS6" s="19">
        <f t="shared" si="13"/>
        <v>0</v>
      </c>
      <c r="AT6" s="19">
        <f t="shared" si="14"/>
        <v>0</v>
      </c>
      <c r="AU6" s="19">
        <f t="shared" si="15"/>
        <v>0.07782101167315175</v>
      </c>
    </row>
    <row r="7" spans="1:47" ht="14.25">
      <c r="A7" s="14">
        <v>6</v>
      </c>
      <c r="B7" s="14" t="s">
        <v>71</v>
      </c>
      <c r="C7" s="14">
        <v>20</v>
      </c>
      <c r="D7" s="14">
        <v>5</v>
      </c>
      <c r="E7" s="14">
        <v>4140</v>
      </c>
      <c r="F7" s="14" t="s">
        <v>78</v>
      </c>
      <c r="G7" s="14">
        <v>12</v>
      </c>
      <c r="H7" s="14">
        <v>8</v>
      </c>
      <c r="J7" s="14">
        <v>220</v>
      </c>
      <c r="K7" s="14">
        <v>120</v>
      </c>
      <c r="M7" s="14" t="s">
        <v>41</v>
      </c>
      <c r="Q7" s="14">
        <v>5200</v>
      </c>
      <c r="R7" s="14">
        <v>702</v>
      </c>
      <c r="S7" s="14">
        <v>0</v>
      </c>
      <c r="T7" s="14">
        <v>100</v>
      </c>
      <c r="U7" s="14">
        <v>120</v>
      </c>
      <c r="V7" s="14">
        <v>40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200</v>
      </c>
      <c r="AD7" s="14">
        <f t="shared" si="1"/>
        <v>6362</v>
      </c>
      <c r="AE7" s="17">
        <f t="shared" si="2"/>
        <v>0.034580320653882425</v>
      </c>
      <c r="AF7" s="17" t="s">
        <v>270</v>
      </c>
      <c r="AG7" s="18">
        <v>1</v>
      </c>
      <c r="AH7" s="14" t="s">
        <v>70</v>
      </c>
      <c r="AI7" s="19">
        <f t="shared" si="3"/>
        <v>0.817353033637221</v>
      </c>
      <c r="AJ7" s="19">
        <f t="shared" si="4"/>
        <v>0.11034265954102483</v>
      </c>
      <c r="AK7" s="19">
        <f t="shared" si="5"/>
        <v>0</v>
      </c>
      <c r="AL7" s="19">
        <f t="shared" si="6"/>
        <v>0.01571832756994656</v>
      </c>
      <c r="AM7" s="19">
        <f t="shared" si="7"/>
        <v>0.01886199308393587</v>
      </c>
      <c r="AN7" s="19">
        <f t="shared" si="8"/>
        <v>0.006287331027978623</v>
      </c>
      <c r="AO7" s="19">
        <f t="shared" si="9"/>
        <v>0</v>
      </c>
      <c r="AP7" s="19">
        <f t="shared" si="10"/>
        <v>0</v>
      </c>
      <c r="AQ7" s="19">
        <f t="shared" si="11"/>
        <v>0</v>
      </c>
      <c r="AR7" s="19">
        <f t="shared" si="12"/>
        <v>0</v>
      </c>
      <c r="AS7" s="19">
        <f t="shared" si="13"/>
        <v>0</v>
      </c>
      <c r="AT7" s="19">
        <f t="shared" si="14"/>
        <v>0</v>
      </c>
      <c r="AU7" s="19">
        <f t="shared" si="15"/>
        <v>0.03143665513989312</v>
      </c>
    </row>
    <row r="8" spans="1:47" ht="14.25">
      <c r="A8" s="14">
        <v>7</v>
      </c>
      <c r="B8" s="14" t="s">
        <v>71</v>
      </c>
      <c r="C8" s="14">
        <v>21</v>
      </c>
      <c r="D8" s="14">
        <v>6</v>
      </c>
      <c r="E8" s="14">
        <v>11132</v>
      </c>
      <c r="F8" s="14" t="s">
        <v>78</v>
      </c>
      <c r="G8" s="14">
        <v>14</v>
      </c>
      <c r="H8" s="14">
        <v>8</v>
      </c>
      <c r="I8" s="14">
        <v>5</v>
      </c>
      <c r="J8" s="14">
        <v>280</v>
      </c>
      <c r="K8" s="14">
        <v>120</v>
      </c>
      <c r="L8" s="14">
        <v>60</v>
      </c>
      <c r="O8" s="14" t="s">
        <v>41</v>
      </c>
      <c r="Q8" s="14">
        <v>6400</v>
      </c>
      <c r="R8" s="14">
        <v>809</v>
      </c>
      <c r="S8" s="14">
        <v>300</v>
      </c>
      <c r="T8" s="14">
        <v>200</v>
      </c>
      <c r="U8" s="14">
        <v>150</v>
      </c>
      <c r="V8" s="14">
        <v>130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300</v>
      </c>
      <c r="AC8" s="14">
        <v>250</v>
      </c>
      <c r="AD8" s="14">
        <f t="shared" si="1"/>
        <v>8539</v>
      </c>
      <c r="AE8" s="17">
        <f t="shared" si="2"/>
        <v>0.032790724909239954</v>
      </c>
      <c r="AF8" s="17" t="s">
        <v>270</v>
      </c>
      <c r="AG8" s="18">
        <v>1</v>
      </c>
      <c r="AH8" s="14" t="s">
        <v>70</v>
      </c>
      <c r="AI8" s="19">
        <f t="shared" si="3"/>
        <v>0.7495022836397705</v>
      </c>
      <c r="AJ8" s="19">
        <f t="shared" si="4"/>
        <v>0.09474177304133974</v>
      </c>
      <c r="AK8" s="19">
        <f t="shared" si="5"/>
        <v>0.03513291954561424</v>
      </c>
      <c r="AL8" s="19">
        <f t="shared" si="6"/>
        <v>0.023421946363742827</v>
      </c>
      <c r="AM8" s="19">
        <f t="shared" si="7"/>
        <v>0.01756645977280712</v>
      </c>
      <c r="AN8" s="19">
        <f t="shared" si="8"/>
        <v>0.015224265136432838</v>
      </c>
      <c r="AO8" s="19">
        <f t="shared" si="9"/>
        <v>0</v>
      </c>
      <c r="AP8" s="19">
        <f t="shared" si="10"/>
        <v>0</v>
      </c>
      <c r="AQ8" s="19">
        <f t="shared" si="11"/>
        <v>0</v>
      </c>
      <c r="AR8" s="19">
        <f t="shared" si="12"/>
        <v>0</v>
      </c>
      <c r="AS8" s="19">
        <f t="shared" si="13"/>
        <v>0</v>
      </c>
      <c r="AT8" s="19">
        <f t="shared" si="14"/>
        <v>0.03513291954561424</v>
      </c>
      <c r="AU8" s="19">
        <f t="shared" si="15"/>
        <v>0.029277432954678533</v>
      </c>
    </row>
    <row r="9" spans="1:47" ht="14.25">
      <c r="A9" s="14">
        <v>8</v>
      </c>
      <c r="B9" s="14" t="s">
        <v>71</v>
      </c>
      <c r="C9" s="14">
        <v>15</v>
      </c>
      <c r="D9" s="14">
        <v>5</v>
      </c>
      <c r="E9" s="14">
        <v>3140</v>
      </c>
      <c r="F9" s="14" t="s">
        <v>78</v>
      </c>
      <c r="G9" s="14">
        <v>14</v>
      </c>
      <c r="H9" s="14">
        <v>9</v>
      </c>
      <c r="J9" s="14">
        <v>450</v>
      </c>
      <c r="K9" s="14">
        <v>270</v>
      </c>
      <c r="M9" s="14" t="s">
        <v>41</v>
      </c>
      <c r="Q9" s="14">
        <v>4400</v>
      </c>
      <c r="R9" s="14">
        <v>90</v>
      </c>
      <c r="S9" s="14">
        <v>0</v>
      </c>
      <c r="T9" s="14">
        <v>100</v>
      </c>
      <c r="U9" s="14">
        <v>40</v>
      </c>
      <c r="V9" s="14">
        <v>80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240</v>
      </c>
      <c r="AD9" s="14">
        <f t="shared" si="1"/>
        <v>4950</v>
      </c>
      <c r="AE9" s="17">
        <f t="shared" si="2"/>
        <v>0.09090909090909091</v>
      </c>
      <c r="AF9" s="17" t="s">
        <v>271</v>
      </c>
      <c r="AG9" s="18">
        <v>1</v>
      </c>
      <c r="AI9" s="19">
        <f t="shared" si="3"/>
        <v>0.8888888888888888</v>
      </c>
      <c r="AJ9" s="19">
        <f t="shared" si="4"/>
        <v>0.01818181818181818</v>
      </c>
      <c r="AK9" s="19">
        <f t="shared" si="5"/>
        <v>0</v>
      </c>
      <c r="AL9" s="19">
        <f t="shared" si="6"/>
        <v>0.020202020202020204</v>
      </c>
      <c r="AM9" s="19">
        <f t="shared" si="7"/>
        <v>0.00808080808080808</v>
      </c>
      <c r="AN9" s="19">
        <f t="shared" si="8"/>
        <v>0.01616161616161616</v>
      </c>
      <c r="AO9" s="19">
        <f t="shared" si="9"/>
        <v>0</v>
      </c>
      <c r="AP9" s="19">
        <f t="shared" si="10"/>
        <v>0</v>
      </c>
      <c r="AQ9" s="19">
        <f t="shared" si="11"/>
        <v>0</v>
      </c>
      <c r="AR9" s="19">
        <f t="shared" si="12"/>
        <v>0</v>
      </c>
      <c r="AS9" s="19">
        <f t="shared" si="13"/>
        <v>0</v>
      </c>
      <c r="AT9" s="19">
        <f t="shared" si="14"/>
        <v>0</v>
      </c>
      <c r="AU9" s="19">
        <f t="shared" si="15"/>
        <v>0.048484848484848485</v>
      </c>
    </row>
    <row r="10" spans="1:47" ht="14.25">
      <c r="A10" s="14">
        <v>9</v>
      </c>
      <c r="B10" s="14" t="s">
        <v>71</v>
      </c>
      <c r="C10" s="14">
        <v>14</v>
      </c>
      <c r="D10" s="14">
        <v>6</v>
      </c>
      <c r="E10" s="14">
        <v>7740</v>
      </c>
      <c r="F10" s="14" t="s">
        <v>79</v>
      </c>
      <c r="G10" s="14">
        <v>300</v>
      </c>
      <c r="H10" s="14">
        <v>100</v>
      </c>
      <c r="J10" s="14">
        <v>3600</v>
      </c>
      <c r="K10" s="14">
        <v>1000</v>
      </c>
      <c r="M10" s="14" t="s">
        <v>41</v>
      </c>
      <c r="Q10" s="14">
        <v>5440</v>
      </c>
      <c r="R10" s="14">
        <v>18</v>
      </c>
      <c r="S10" s="14">
        <v>200</v>
      </c>
      <c r="T10" s="14">
        <v>150</v>
      </c>
      <c r="U10" s="14">
        <v>60</v>
      </c>
      <c r="V10" s="14">
        <v>0</v>
      </c>
      <c r="W10" s="14">
        <v>0</v>
      </c>
      <c r="X10" s="14">
        <v>200</v>
      </c>
      <c r="Y10" s="14">
        <v>0</v>
      </c>
      <c r="Z10" s="14">
        <v>0</v>
      </c>
      <c r="AA10" s="14">
        <v>0</v>
      </c>
      <c r="AB10" s="14">
        <v>100</v>
      </c>
      <c r="AC10" s="14">
        <v>400</v>
      </c>
      <c r="AD10" s="14">
        <f t="shared" si="1"/>
        <v>6568</v>
      </c>
      <c r="AE10" s="17">
        <f t="shared" si="2"/>
        <v>0.5481120584652862</v>
      </c>
      <c r="AF10" s="17" t="s">
        <v>270</v>
      </c>
      <c r="AG10" s="18">
        <v>2</v>
      </c>
      <c r="AH10" s="14" t="s">
        <v>54</v>
      </c>
      <c r="AI10" s="19">
        <f t="shared" si="3"/>
        <v>0.8282582216808769</v>
      </c>
      <c r="AJ10" s="19">
        <f t="shared" si="4"/>
        <v>0.0027405602923264312</v>
      </c>
      <c r="AK10" s="19">
        <f t="shared" si="5"/>
        <v>0.030450669914738125</v>
      </c>
      <c r="AL10" s="19">
        <f t="shared" si="6"/>
        <v>0.022838002436053592</v>
      </c>
      <c r="AM10" s="19">
        <f t="shared" si="7"/>
        <v>0.009135200974421437</v>
      </c>
      <c r="AN10" s="19">
        <f t="shared" si="8"/>
        <v>0</v>
      </c>
      <c r="AO10" s="19">
        <f t="shared" si="9"/>
        <v>0</v>
      </c>
      <c r="AP10" s="19">
        <f t="shared" si="10"/>
        <v>0.030450669914738125</v>
      </c>
      <c r="AQ10" s="19">
        <f t="shared" si="11"/>
        <v>0</v>
      </c>
      <c r="AR10" s="19">
        <f t="shared" si="12"/>
        <v>0</v>
      </c>
      <c r="AS10" s="19">
        <f t="shared" si="13"/>
        <v>0</v>
      </c>
      <c r="AT10" s="19">
        <f t="shared" si="14"/>
        <v>0.015225334957369063</v>
      </c>
      <c r="AU10" s="19">
        <f t="shared" si="15"/>
        <v>0.06090133982947625</v>
      </c>
    </row>
    <row r="11" spans="1:47" ht="14.25">
      <c r="A11" s="14">
        <v>10</v>
      </c>
      <c r="B11" s="14" t="s">
        <v>71</v>
      </c>
      <c r="C11" s="14">
        <v>14</v>
      </c>
      <c r="D11" s="14">
        <v>6</v>
      </c>
      <c r="E11" s="14">
        <v>5408</v>
      </c>
      <c r="F11" s="14" t="s">
        <v>82</v>
      </c>
      <c r="G11" s="14">
        <v>134</v>
      </c>
      <c r="H11" s="14">
        <v>50</v>
      </c>
      <c r="J11" s="14">
        <v>1608</v>
      </c>
      <c r="K11" s="14">
        <v>500</v>
      </c>
      <c r="M11" s="14" t="s">
        <v>41</v>
      </c>
      <c r="Q11" s="14">
        <v>4000</v>
      </c>
      <c r="R11" s="14">
        <v>504</v>
      </c>
      <c r="S11" s="14">
        <v>200</v>
      </c>
      <c r="T11" s="14">
        <v>200</v>
      </c>
      <c r="U11" s="14">
        <v>16</v>
      </c>
      <c r="V11" s="14">
        <v>40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100</v>
      </c>
      <c r="AD11" s="14">
        <f t="shared" si="1"/>
        <v>5060</v>
      </c>
      <c r="AE11" s="17">
        <f t="shared" si="2"/>
        <v>0.31778656126482213</v>
      </c>
      <c r="AF11" s="17" t="s">
        <v>270</v>
      </c>
      <c r="AG11" s="18">
        <v>3</v>
      </c>
      <c r="AH11" s="14" t="s">
        <v>81</v>
      </c>
      <c r="AI11" s="19">
        <f t="shared" si="3"/>
        <v>0.7905138339920948</v>
      </c>
      <c r="AJ11" s="19">
        <f t="shared" si="4"/>
        <v>0.09960474308300395</v>
      </c>
      <c r="AK11" s="19">
        <f t="shared" si="5"/>
        <v>0.039525691699604744</v>
      </c>
      <c r="AL11" s="19">
        <f t="shared" si="6"/>
        <v>0.039525691699604744</v>
      </c>
      <c r="AM11" s="19">
        <f t="shared" si="7"/>
        <v>0.0031620553359683794</v>
      </c>
      <c r="AN11" s="19">
        <f t="shared" si="8"/>
        <v>0.007905138339920948</v>
      </c>
      <c r="AO11" s="19">
        <f t="shared" si="9"/>
        <v>0</v>
      </c>
      <c r="AP11" s="19">
        <f t="shared" si="10"/>
        <v>0</v>
      </c>
      <c r="AQ11" s="19">
        <f t="shared" si="11"/>
        <v>0</v>
      </c>
      <c r="AR11" s="19">
        <f t="shared" si="12"/>
        <v>0</v>
      </c>
      <c r="AS11" s="19">
        <f t="shared" si="13"/>
        <v>0</v>
      </c>
      <c r="AT11" s="19">
        <f t="shared" si="14"/>
        <v>0</v>
      </c>
      <c r="AU11" s="19">
        <f t="shared" si="15"/>
        <v>0.019762845849802372</v>
      </c>
    </row>
    <row r="12" spans="1:47" ht="14.25">
      <c r="A12" s="14">
        <v>11</v>
      </c>
      <c r="B12" s="14" t="s">
        <v>71</v>
      </c>
      <c r="C12" s="14">
        <v>16</v>
      </c>
      <c r="D12" s="14">
        <v>4</v>
      </c>
      <c r="E12" s="14">
        <v>5460</v>
      </c>
      <c r="F12" s="14" t="s">
        <v>83</v>
      </c>
      <c r="G12" s="14">
        <v>1050</v>
      </c>
      <c r="H12" s="14">
        <v>750</v>
      </c>
      <c r="I12" s="14">
        <v>280</v>
      </c>
      <c r="J12" s="14">
        <v>4200</v>
      </c>
      <c r="K12" s="14">
        <v>3000</v>
      </c>
      <c r="L12" s="14">
        <v>1000</v>
      </c>
      <c r="N12" s="14" t="s">
        <v>41</v>
      </c>
      <c r="Q12" s="14">
        <v>6800</v>
      </c>
      <c r="R12" s="14">
        <v>1080</v>
      </c>
      <c r="S12" s="14">
        <v>0</v>
      </c>
      <c r="T12" s="14">
        <v>150</v>
      </c>
      <c r="U12" s="14">
        <v>180</v>
      </c>
      <c r="V12" s="14">
        <v>40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40</v>
      </c>
      <c r="AD12" s="14">
        <f t="shared" si="1"/>
        <v>8290</v>
      </c>
      <c r="AE12" s="17">
        <f t="shared" si="2"/>
        <v>0.5066344993968637</v>
      </c>
      <c r="AF12" s="17" t="s">
        <v>270</v>
      </c>
      <c r="AG12" s="18">
        <v>1</v>
      </c>
      <c r="AH12" s="14" t="s">
        <v>70</v>
      </c>
      <c r="AI12" s="19">
        <f t="shared" si="3"/>
        <v>0.8202653799758746</v>
      </c>
      <c r="AJ12" s="19">
        <f t="shared" si="4"/>
        <v>0.13027744270205066</v>
      </c>
      <c r="AK12" s="19">
        <f t="shared" si="5"/>
        <v>0</v>
      </c>
      <c r="AL12" s="19">
        <f t="shared" si="6"/>
        <v>0.018094089264173704</v>
      </c>
      <c r="AM12" s="19">
        <f t="shared" si="7"/>
        <v>0.021712907117008445</v>
      </c>
      <c r="AN12" s="19">
        <f t="shared" si="8"/>
        <v>0.0048250904704463205</v>
      </c>
      <c r="AO12" s="19">
        <f t="shared" si="9"/>
        <v>0</v>
      </c>
      <c r="AP12" s="19">
        <f t="shared" si="10"/>
        <v>0</v>
      </c>
      <c r="AQ12" s="19">
        <f t="shared" si="11"/>
        <v>0</v>
      </c>
      <c r="AR12" s="19">
        <f t="shared" si="12"/>
        <v>0</v>
      </c>
      <c r="AS12" s="19">
        <f t="shared" si="13"/>
        <v>0</v>
      </c>
      <c r="AT12" s="19">
        <f t="shared" si="14"/>
        <v>0</v>
      </c>
      <c r="AU12" s="19">
        <f t="shared" si="15"/>
        <v>0.0048250904704463205</v>
      </c>
    </row>
    <row r="13" spans="1:47" ht="14.25">
      <c r="A13" s="14">
        <v>12</v>
      </c>
      <c r="B13" s="14" t="s">
        <v>71</v>
      </c>
      <c r="C13" s="14">
        <v>20</v>
      </c>
      <c r="D13" s="14">
        <v>5</v>
      </c>
      <c r="E13" s="14">
        <v>2480</v>
      </c>
      <c r="F13" s="14" t="s">
        <v>78</v>
      </c>
      <c r="G13" s="14">
        <v>18</v>
      </c>
      <c r="H13" s="14">
        <v>10</v>
      </c>
      <c r="I13" s="14">
        <v>7</v>
      </c>
      <c r="J13" s="14">
        <v>360</v>
      </c>
      <c r="K13" s="14">
        <v>360</v>
      </c>
      <c r="L13" s="14">
        <v>200</v>
      </c>
      <c r="O13" s="14" t="s">
        <v>41</v>
      </c>
      <c r="Q13" s="14">
        <v>3200</v>
      </c>
      <c r="R13" s="14">
        <v>486</v>
      </c>
      <c r="S13" s="14">
        <v>0</v>
      </c>
      <c r="T13" s="14">
        <v>0</v>
      </c>
      <c r="U13" s="14">
        <v>40</v>
      </c>
      <c r="V13" s="14">
        <v>40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40</v>
      </c>
      <c r="AD13" s="14">
        <f t="shared" si="1"/>
        <v>3806</v>
      </c>
      <c r="AE13" s="17">
        <f t="shared" si="2"/>
        <v>0.09458749343142407</v>
      </c>
      <c r="AF13" s="17" t="s">
        <v>270</v>
      </c>
      <c r="AG13" s="18">
        <v>1</v>
      </c>
      <c r="AH13" s="14" t="s">
        <v>70</v>
      </c>
      <c r="AI13" s="19">
        <f t="shared" si="3"/>
        <v>0.8407777193904361</v>
      </c>
      <c r="AJ13" s="19">
        <f t="shared" si="4"/>
        <v>0.12769311613242249</v>
      </c>
      <c r="AK13" s="19">
        <f t="shared" si="5"/>
        <v>0</v>
      </c>
      <c r="AL13" s="19">
        <f t="shared" si="6"/>
        <v>0</v>
      </c>
      <c r="AM13" s="19">
        <f t="shared" si="7"/>
        <v>0.010509721492380452</v>
      </c>
      <c r="AN13" s="19">
        <f t="shared" si="8"/>
        <v>0.010509721492380452</v>
      </c>
      <c r="AO13" s="19">
        <f t="shared" si="9"/>
        <v>0</v>
      </c>
      <c r="AP13" s="19">
        <f t="shared" si="10"/>
        <v>0</v>
      </c>
      <c r="AQ13" s="19">
        <f t="shared" si="11"/>
        <v>0</v>
      </c>
      <c r="AR13" s="19">
        <f t="shared" si="12"/>
        <v>0</v>
      </c>
      <c r="AS13" s="19">
        <f t="shared" si="13"/>
        <v>0</v>
      </c>
      <c r="AT13" s="19">
        <f t="shared" si="14"/>
        <v>0</v>
      </c>
      <c r="AU13" s="19">
        <f t="shared" si="15"/>
        <v>0.010509721492380452</v>
      </c>
    </row>
    <row r="14" spans="1:47" ht="14.25">
      <c r="A14" s="14">
        <v>13</v>
      </c>
      <c r="B14" s="14" t="s">
        <v>87</v>
      </c>
      <c r="C14" s="14">
        <v>12</v>
      </c>
      <c r="D14" s="14">
        <v>3</v>
      </c>
      <c r="E14" s="14">
        <v>6790</v>
      </c>
      <c r="F14" s="14" t="s">
        <v>78</v>
      </c>
      <c r="G14" s="14">
        <v>21</v>
      </c>
      <c r="J14" s="14">
        <v>390</v>
      </c>
      <c r="M14" s="14" t="s">
        <v>41</v>
      </c>
      <c r="Q14" s="14">
        <v>2000</v>
      </c>
      <c r="R14" s="14">
        <v>300</v>
      </c>
      <c r="S14" s="14">
        <v>0</v>
      </c>
      <c r="T14" s="14">
        <v>150</v>
      </c>
      <c r="U14" s="14">
        <v>100</v>
      </c>
      <c r="V14" s="14">
        <v>600</v>
      </c>
      <c r="W14" s="14">
        <v>0</v>
      </c>
      <c r="X14" s="14">
        <v>1000</v>
      </c>
      <c r="Y14" s="14">
        <v>0</v>
      </c>
      <c r="Z14" s="14">
        <v>0</v>
      </c>
      <c r="AA14" s="14">
        <v>0</v>
      </c>
      <c r="AB14" s="14">
        <v>0</v>
      </c>
      <c r="AC14" s="14">
        <v>300</v>
      </c>
      <c r="AD14" s="14">
        <f t="shared" si="1"/>
        <v>4450</v>
      </c>
      <c r="AE14" s="17">
        <f t="shared" si="2"/>
        <v>0.08764044943820225</v>
      </c>
      <c r="AF14" s="17" t="s">
        <v>271</v>
      </c>
      <c r="AG14" s="18">
        <v>2</v>
      </c>
      <c r="AH14" s="14" t="s">
        <v>86</v>
      </c>
      <c r="AI14" s="19">
        <f t="shared" si="3"/>
        <v>0.449438202247191</v>
      </c>
      <c r="AJ14" s="19">
        <f t="shared" si="4"/>
        <v>0.06741573033707865</v>
      </c>
      <c r="AK14" s="19">
        <f t="shared" si="5"/>
        <v>0</v>
      </c>
      <c r="AL14" s="19">
        <f t="shared" si="6"/>
        <v>0.033707865168539325</v>
      </c>
      <c r="AM14" s="19">
        <f t="shared" si="7"/>
        <v>0.02247191011235955</v>
      </c>
      <c r="AN14" s="19">
        <f t="shared" si="8"/>
        <v>0.1348314606741573</v>
      </c>
      <c r="AO14" s="19">
        <f t="shared" si="9"/>
        <v>0</v>
      </c>
      <c r="AP14" s="19">
        <f t="shared" si="10"/>
        <v>0.2247191011235955</v>
      </c>
      <c r="AQ14" s="19">
        <f t="shared" si="11"/>
        <v>0</v>
      </c>
      <c r="AR14" s="19">
        <f t="shared" si="12"/>
        <v>0</v>
      </c>
      <c r="AS14" s="19">
        <f t="shared" si="13"/>
        <v>0</v>
      </c>
      <c r="AT14" s="19">
        <f t="shared" si="14"/>
        <v>0</v>
      </c>
      <c r="AU14" s="19">
        <f t="shared" si="15"/>
        <v>0.06741573033707865</v>
      </c>
    </row>
    <row r="15" spans="1:47" ht="14.25">
      <c r="A15" s="14">
        <v>14</v>
      </c>
      <c r="B15" s="14" t="s">
        <v>87</v>
      </c>
      <c r="C15" s="14">
        <v>11</v>
      </c>
      <c r="D15" s="14">
        <v>2</v>
      </c>
      <c r="E15" s="14">
        <v>3666</v>
      </c>
      <c r="F15" s="14" t="s">
        <v>78</v>
      </c>
      <c r="G15" s="14">
        <v>3</v>
      </c>
      <c r="J15" s="14">
        <v>100</v>
      </c>
      <c r="M15" s="14" t="s">
        <v>41</v>
      </c>
      <c r="Q15" s="14">
        <v>3000</v>
      </c>
      <c r="R15" s="14">
        <v>405</v>
      </c>
      <c r="S15" s="14">
        <v>0</v>
      </c>
      <c r="T15" s="14">
        <v>0</v>
      </c>
      <c r="U15" s="14">
        <v>200</v>
      </c>
      <c r="V15" s="14">
        <v>600</v>
      </c>
      <c r="W15" s="14">
        <v>0</v>
      </c>
      <c r="X15" s="14">
        <v>500</v>
      </c>
      <c r="Y15" s="14">
        <v>0</v>
      </c>
      <c r="Z15" s="14">
        <v>0</v>
      </c>
      <c r="AA15" s="14">
        <v>200</v>
      </c>
      <c r="AB15" s="14">
        <v>0</v>
      </c>
      <c r="AC15" s="14">
        <v>250</v>
      </c>
      <c r="AD15" s="14">
        <f t="shared" si="1"/>
        <v>5155</v>
      </c>
      <c r="AE15" s="17">
        <f t="shared" si="2"/>
        <v>0.019398642095053348</v>
      </c>
      <c r="AF15" s="17" t="s">
        <v>271</v>
      </c>
      <c r="AG15" s="18">
        <v>1</v>
      </c>
      <c r="AI15" s="19">
        <f t="shared" si="3"/>
        <v>0.5819592628516004</v>
      </c>
      <c r="AJ15" s="19">
        <f t="shared" si="4"/>
        <v>0.07856450048496605</v>
      </c>
      <c r="AK15" s="19">
        <f t="shared" si="5"/>
        <v>0</v>
      </c>
      <c r="AL15" s="19">
        <f t="shared" si="6"/>
        <v>0</v>
      </c>
      <c r="AM15" s="19">
        <f t="shared" si="7"/>
        <v>0.038797284190106696</v>
      </c>
      <c r="AN15" s="19">
        <f t="shared" si="8"/>
        <v>0.11639185257032007</v>
      </c>
      <c r="AO15" s="19">
        <f t="shared" si="9"/>
        <v>0</v>
      </c>
      <c r="AP15" s="19">
        <f t="shared" si="10"/>
        <v>0.09699321047526673</v>
      </c>
      <c r="AQ15" s="19">
        <f t="shared" si="11"/>
        <v>0</v>
      </c>
      <c r="AR15" s="19">
        <f t="shared" si="12"/>
        <v>0</v>
      </c>
      <c r="AS15" s="19">
        <f t="shared" si="13"/>
        <v>0.038797284190106696</v>
      </c>
      <c r="AT15" s="19">
        <f t="shared" si="14"/>
        <v>0</v>
      </c>
      <c r="AU15" s="19">
        <f t="shared" si="15"/>
        <v>0.04849660523763336</v>
      </c>
    </row>
    <row r="16" spans="1:47" ht="14.25">
      <c r="A16" s="14">
        <v>15</v>
      </c>
      <c r="B16" s="14" t="s">
        <v>87</v>
      </c>
      <c r="C16" s="14">
        <v>14</v>
      </c>
      <c r="D16" s="14">
        <v>2</v>
      </c>
      <c r="E16" s="14">
        <v>4186</v>
      </c>
      <c r="F16" s="14" t="s">
        <v>78</v>
      </c>
      <c r="G16" s="14">
        <v>21</v>
      </c>
      <c r="H16" s="14">
        <v>18</v>
      </c>
      <c r="I16" s="14">
        <v>12</v>
      </c>
      <c r="J16" s="14">
        <v>586</v>
      </c>
      <c r="K16" s="14">
        <v>387</v>
      </c>
      <c r="L16" s="14">
        <v>200</v>
      </c>
      <c r="O16" s="14" t="s">
        <v>41</v>
      </c>
      <c r="Q16" s="14">
        <v>2550</v>
      </c>
      <c r="R16" s="14">
        <v>150</v>
      </c>
      <c r="S16" s="14">
        <v>100</v>
      </c>
      <c r="T16" s="14">
        <v>600</v>
      </c>
      <c r="U16" s="14">
        <v>500</v>
      </c>
      <c r="V16" s="14">
        <v>40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300</v>
      </c>
      <c r="AC16" s="14">
        <v>300</v>
      </c>
      <c r="AD16" s="14">
        <f t="shared" si="1"/>
        <v>4540</v>
      </c>
      <c r="AE16" s="17">
        <f t="shared" si="2"/>
        <v>0.1290748898678414</v>
      </c>
      <c r="AF16" s="17" t="s">
        <v>271</v>
      </c>
      <c r="AG16" s="18">
        <v>1</v>
      </c>
      <c r="AI16" s="19">
        <f t="shared" si="3"/>
        <v>0.5616740088105727</v>
      </c>
      <c r="AJ16" s="19">
        <f t="shared" si="4"/>
        <v>0.03303964757709251</v>
      </c>
      <c r="AK16" s="19">
        <f t="shared" si="5"/>
        <v>0.022026431718061675</v>
      </c>
      <c r="AL16" s="19">
        <f t="shared" si="6"/>
        <v>0.13215859030837004</v>
      </c>
      <c r="AM16" s="19">
        <f t="shared" si="7"/>
        <v>0.11013215859030837</v>
      </c>
      <c r="AN16" s="19">
        <f t="shared" si="8"/>
        <v>0.00881057268722467</v>
      </c>
      <c r="AO16" s="19">
        <f t="shared" si="9"/>
        <v>0</v>
      </c>
      <c r="AP16" s="19">
        <f t="shared" si="10"/>
        <v>0</v>
      </c>
      <c r="AQ16" s="19">
        <f t="shared" si="11"/>
        <v>0</v>
      </c>
      <c r="AR16" s="19">
        <f t="shared" si="12"/>
        <v>0</v>
      </c>
      <c r="AS16" s="19">
        <f t="shared" si="13"/>
        <v>0</v>
      </c>
      <c r="AT16" s="19">
        <f t="shared" si="14"/>
        <v>0.06607929515418502</v>
      </c>
      <c r="AU16" s="19">
        <f t="shared" si="15"/>
        <v>0.06607929515418502</v>
      </c>
    </row>
    <row r="17" spans="1:47" ht="14.25">
      <c r="A17" s="14">
        <v>16</v>
      </c>
      <c r="B17" s="14" t="s">
        <v>91</v>
      </c>
      <c r="C17" s="14">
        <v>14</v>
      </c>
      <c r="D17" s="14">
        <v>4</v>
      </c>
      <c r="E17" s="14">
        <v>7350</v>
      </c>
      <c r="F17" s="14" t="s">
        <v>78</v>
      </c>
      <c r="G17" s="14">
        <v>28</v>
      </c>
      <c r="H17" s="14">
        <v>20</v>
      </c>
      <c r="J17" s="14">
        <v>670</v>
      </c>
      <c r="K17" s="14">
        <v>380</v>
      </c>
      <c r="L17" s="14">
        <v>200</v>
      </c>
      <c r="O17" s="14" t="s">
        <v>41</v>
      </c>
      <c r="Q17" s="14">
        <v>2000</v>
      </c>
      <c r="R17" s="14">
        <v>288</v>
      </c>
      <c r="S17" s="14">
        <v>200</v>
      </c>
      <c r="T17" s="14">
        <v>140</v>
      </c>
      <c r="U17" s="14">
        <v>80</v>
      </c>
      <c r="V17" s="14">
        <v>80</v>
      </c>
      <c r="W17" s="14">
        <v>0</v>
      </c>
      <c r="X17" s="14">
        <v>300</v>
      </c>
      <c r="Y17" s="14">
        <v>0</v>
      </c>
      <c r="Z17" s="14">
        <v>0</v>
      </c>
      <c r="AA17" s="14">
        <v>0</v>
      </c>
      <c r="AB17" s="14">
        <v>150</v>
      </c>
      <c r="AC17" s="14">
        <v>400</v>
      </c>
      <c r="AD17" s="14">
        <f t="shared" si="1"/>
        <v>3638</v>
      </c>
      <c r="AE17" s="17">
        <f t="shared" si="2"/>
        <v>0.18416712479384276</v>
      </c>
      <c r="AF17" s="17" t="s">
        <v>271</v>
      </c>
      <c r="AG17" s="18">
        <v>3</v>
      </c>
      <c r="AH17" s="14" t="s">
        <v>90</v>
      </c>
      <c r="AI17" s="19">
        <f t="shared" si="3"/>
        <v>0.5497526113249038</v>
      </c>
      <c r="AJ17" s="19">
        <f t="shared" si="4"/>
        <v>0.07916437603078615</v>
      </c>
      <c r="AK17" s="19">
        <f t="shared" si="5"/>
        <v>0.05497526113249038</v>
      </c>
      <c r="AL17" s="19">
        <f t="shared" si="6"/>
        <v>0.038482682792743264</v>
      </c>
      <c r="AM17" s="19">
        <f t="shared" si="7"/>
        <v>0.02199010445299615</v>
      </c>
      <c r="AN17" s="19">
        <f t="shared" si="8"/>
        <v>0.02199010445299615</v>
      </c>
      <c r="AO17" s="19">
        <f t="shared" si="9"/>
        <v>0</v>
      </c>
      <c r="AP17" s="19">
        <f t="shared" si="10"/>
        <v>0.08246289169873557</v>
      </c>
      <c r="AQ17" s="19">
        <f t="shared" si="11"/>
        <v>0</v>
      </c>
      <c r="AR17" s="19">
        <f t="shared" si="12"/>
        <v>0</v>
      </c>
      <c r="AS17" s="19">
        <f t="shared" si="13"/>
        <v>0</v>
      </c>
      <c r="AT17" s="19">
        <f t="shared" si="14"/>
        <v>0.04123144584936778</v>
      </c>
      <c r="AU17" s="19">
        <f t="shared" si="15"/>
        <v>0.10995052226498075</v>
      </c>
    </row>
    <row r="18" spans="1:47" ht="14.25">
      <c r="A18" s="14">
        <v>17</v>
      </c>
      <c r="B18" s="14" t="s">
        <v>87</v>
      </c>
      <c r="C18" s="14">
        <v>10</v>
      </c>
      <c r="D18" s="14">
        <v>2</v>
      </c>
      <c r="E18" s="14">
        <v>3632</v>
      </c>
      <c r="F18" s="14" t="s">
        <v>78</v>
      </c>
      <c r="G18" s="14">
        <v>30</v>
      </c>
      <c r="J18" s="14">
        <v>637</v>
      </c>
      <c r="M18" s="14" t="s">
        <v>41</v>
      </c>
      <c r="Q18" s="14">
        <v>2300</v>
      </c>
      <c r="R18" s="14">
        <v>157</v>
      </c>
      <c r="S18" s="14">
        <v>320</v>
      </c>
      <c r="T18" s="14">
        <v>200</v>
      </c>
      <c r="U18" s="14">
        <v>150</v>
      </c>
      <c r="V18" s="14">
        <v>500</v>
      </c>
      <c r="W18" s="14">
        <v>0</v>
      </c>
      <c r="X18" s="14">
        <v>200</v>
      </c>
      <c r="Y18" s="14">
        <v>0</v>
      </c>
      <c r="Z18" s="14">
        <v>0</v>
      </c>
      <c r="AA18" s="14">
        <v>0</v>
      </c>
      <c r="AB18" s="14">
        <v>300</v>
      </c>
      <c r="AC18" s="14">
        <v>132</v>
      </c>
      <c r="AD18" s="14">
        <f t="shared" si="1"/>
        <v>4259</v>
      </c>
      <c r="AE18" s="17">
        <f t="shared" si="2"/>
        <v>0.14956562573374033</v>
      </c>
      <c r="AF18" s="17" t="s">
        <v>271</v>
      </c>
      <c r="AG18" s="18">
        <v>2</v>
      </c>
      <c r="AH18" s="14" t="s">
        <v>93</v>
      </c>
      <c r="AI18" s="19">
        <f t="shared" si="3"/>
        <v>0.5400328715660954</v>
      </c>
      <c r="AJ18" s="19">
        <f t="shared" si="4"/>
        <v>0.03686311340690303</v>
      </c>
      <c r="AK18" s="19">
        <f t="shared" si="5"/>
        <v>0.07513500821789153</v>
      </c>
      <c r="AL18" s="19">
        <f t="shared" si="6"/>
        <v>0.0469593801361822</v>
      </c>
      <c r="AM18" s="19">
        <f t="shared" si="7"/>
        <v>0.03521953510213665</v>
      </c>
      <c r="AN18" s="19">
        <f t="shared" si="8"/>
        <v>0.11739845034045551</v>
      </c>
      <c r="AO18" s="19">
        <f t="shared" si="9"/>
        <v>0</v>
      </c>
      <c r="AP18" s="19">
        <f t="shared" si="10"/>
        <v>0.0469593801361822</v>
      </c>
      <c r="AQ18" s="19">
        <f t="shared" si="11"/>
        <v>0</v>
      </c>
      <c r="AR18" s="19">
        <f t="shared" si="12"/>
        <v>0</v>
      </c>
      <c r="AS18" s="19">
        <f t="shared" si="13"/>
        <v>0</v>
      </c>
      <c r="AT18" s="19">
        <f t="shared" si="14"/>
        <v>0.0704390702042733</v>
      </c>
      <c r="AU18" s="19">
        <f t="shared" si="15"/>
        <v>0.030993190889880253</v>
      </c>
    </row>
    <row r="19" spans="1:47" ht="14.25">
      <c r="A19" s="14">
        <v>18</v>
      </c>
      <c r="B19" s="14" t="s">
        <v>87</v>
      </c>
      <c r="C19" s="14">
        <v>15</v>
      </c>
      <c r="D19" s="14">
        <v>2</v>
      </c>
      <c r="E19" s="14">
        <v>4130</v>
      </c>
      <c r="F19" s="14" t="s">
        <v>78</v>
      </c>
      <c r="G19" s="14">
        <v>22</v>
      </c>
      <c r="H19" s="14">
        <v>17</v>
      </c>
      <c r="I19" s="14">
        <v>12</v>
      </c>
      <c r="J19" s="14">
        <v>530</v>
      </c>
      <c r="K19" s="14">
        <v>400</v>
      </c>
      <c r="L19" s="14">
        <v>350</v>
      </c>
      <c r="N19" s="14" t="s">
        <v>41</v>
      </c>
      <c r="Q19" s="14">
        <v>2000</v>
      </c>
      <c r="R19" s="14">
        <v>60</v>
      </c>
      <c r="S19" s="14">
        <v>0</v>
      </c>
      <c r="T19" s="14">
        <v>350</v>
      </c>
      <c r="U19" s="14">
        <v>200</v>
      </c>
      <c r="V19" s="14">
        <v>400</v>
      </c>
      <c r="W19" s="14">
        <v>0</v>
      </c>
      <c r="X19" s="14">
        <v>300</v>
      </c>
      <c r="Y19" s="14">
        <v>0</v>
      </c>
      <c r="Z19" s="14">
        <v>0</v>
      </c>
      <c r="AA19" s="14">
        <v>0</v>
      </c>
      <c r="AB19" s="14">
        <v>0</v>
      </c>
      <c r="AC19" s="14">
        <v>110</v>
      </c>
      <c r="AD19" s="14">
        <f t="shared" si="1"/>
        <v>3420</v>
      </c>
      <c r="AE19" s="17">
        <f t="shared" si="2"/>
        <v>0.15497076023391812</v>
      </c>
      <c r="AF19" s="17" t="s">
        <v>271</v>
      </c>
      <c r="AG19" s="18">
        <v>2</v>
      </c>
      <c r="AH19" s="14" t="s">
        <v>93</v>
      </c>
      <c r="AI19" s="19">
        <f t="shared" si="3"/>
        <v>0.5847953216374269</v>
      </c>
      <c r="AJ19" s="19">
        <f t="shared" si="4"/>
        <v>0.017543859649122806</v>
      </c>
      <c r="AK19" s="19">
        <f t="shared" si="5"/>
        <v>0</v>
      </c>
      <c r="AL19" s="19">
        <f t="shared" si="6"/>
        <v>0.1023391812865497</v>
      </c>
      <c r="AM19" s="19">
        <f t="shared" si="7"/>
        <v>0.05847953216374269</v>
      </c>
      <c r="AN19" s="19">
        <f t="shared" si="8"/>
        <v>0.11695906432748537</v>
      </c>
      <c r="AO19" s="19">
        <f t="shared" si="9"/>
        <v>0</v>
      </c>
      <c r="AP19" s="19">
        <f t="shared" si="10"/>
        <v>0.08771929824561403</v>
      </c>
      <c r="AQ19" s="19">
        <f t="shared" si="11"/>
        <v>0</v>
      </c>
      <c r="AR19" s="19">
        <f t="shared" si="12"/>
        <v>0</v>
      </c>
      <c r="AS19" s="19">
        <f t="shared" si="13"/>
        <v>0</v>
      </c>
      <c r="AT19" s="19">
        <f t="shared" si="14"/>
        <v>0</v>
      </c>
      <c r="AU19" s="19">
        <f t="shared" si="15"/>
        <v>0.03216374269005848</v>
      </c>
    </row>
    <row r="20" spans="1:47" ht="14.25">
      <c r="A20" s="14">
        <v>19</v>
      </c>
      <c r="B20" s="14" t="s">
        <v>87</v>
      </c>
      <c r="C20" s="14">
        <v>9</v>
      </c>
      <c r="D20" s="14">
        <v>2</v>
      </c>
      <c r="E20" s="14">
        <v>1920</v>
      </c>
      <c r="F20" s="14" t="s">
        <v>78</v>
      </c>
      <c r="G20" s="14">
        <v>32</v>
      </c>
      <c r="H20" s="14">
        <v>17</v>
      </c>
      <c r="J20" s="14">
        <v>720</v>
      </c>
      <c r="K20" s="14">
        <v>327</v>
      </c>
      <c r="M20" s="14" t="s">
        <v>41</v>
      </c>
      <c r="Q20" s="14">
        <v>1200</v>
      </c>
      <c r="R20" s="14">
        <v>198</v>
      </c>
      <c r="S20" s="14">
        <v>0</v>
      </c>
      <c r="T20" s="14">
        <v>300</v>
      </c>
      <c r="U20" s="14">
        <v>200</v>
      </c>
      <c r="V20" s="14">
        <v>240</v>
      </c>
      <c r="W20" s="14">
        <v>0</v>
      </c>
      <c r="X20" s="14">
        <v>385</v>
      </c>
      <c r="Y20" s="14">
        <v>0</v>
      </c>
      <c r="Z20" s="14">
        <v>0</v>
      </c>
      <c r="AA20" s="14">
        <v>0</v>
      </c>
      <c r="AB20" s="14">
        <v>0</v>
      </c>
      <c r="AC20" s="14">
        <v>154</v>
      </c>
      <c r="AD20" s="14">
        <f t="shared" si="1"/>
        <v>2677</v>
      </c>
      <c r="AE20" s="17">
        <f t="shared" si="2"/>
        <v>0.268957788569294</v>
      </c>
      <c r="AF20" s="17" t="s">
        <v>271</v>
      </c>
      <c r="AG20" s="18">
        <v>1</v>
      </c>
      <c r="AI20" s="19">
        <f t="shared" si="3"/>
        <v>0.44826298094882333</v>
      </c>
      <c r="AJ20" s="19">
        <f t="shared" si="4"/>
        <v>0.07396339185655584</v>
      </c>
      <c r="AK20" s="19">
        <f t="shared" si="5"/>
        <v>0</v>
      </c>
      <c r="AL20" s="19">
        <f t="shared" si="6"/>
        <v>0.11206574523720583</v>
      </c>
      <c r="AM20" s="19">
        <f t="shared" si="7"/>
        <v>0.07471049682480388</v>
      </c>
      <c r="AN20" s="19">
        <f t="shared" si="8"/>
        <v>0.08965259618976466</v>
      </c>
      <c r="AO20" s="19">
        <f t="shared" si="9"/>
        <v>0</v>
      </c>
      <c r="AP20" s="19">
        <f t="shared" si="10"/>
        <v>0.1438177063877475</v>
      </c>
      <c r="AQ20" s="19">
        <f t="shared" si="11"/>
        <v>0</v>
      </c>
      <c r="AR20" s="19">
        <f t="shared" si="12"/>
        <v>0</v>
      </c>
      <c r="AS20" s="19">
        <f t="shared" si="13"/>
        <v>0</v>
      </c>
      <c r="AT20" s="19">
        <f t="shared" si="14"/>
        <v>0</v>
      </c>
      <c r="AU20" s="19">
        <f t="shared" si="15"/>
        <v>0.057527082555098995</v>
      </c>
    </row>
    <row r="21" spans="1:47" ht="14.25">
      <c r="A21" s="14">
        <v>20</v>
      </c>
      <c r="B21" s="14" t="s">
        <v>95</v>
      </c>
      <c r="C21" s="14">
        <v>7</v>
      </c>
      <c r="D21" s="14">
        <v>3</v>
      </c>
      <c r="E21" s="14">
        <v>3410</v>
      </c>
      <c r="F21" s="14" t="s">
        <v>78</v>
      </c>
      <c r="G21" s="14">
        <v>40</v>
      </c>
      <c r="H21" s="14">
        <v>33</v>
      </c>
      <c r="I21" s="14">
        <v>27</v>
      </c>
      <c r="J21" s="14">
        <v>1010</v>
      </c>
      <c r="K21" s="14">
        <v>900</v>
      </c>
      <c r="L21" s="14">
        <v>800</v>
      </c>
      <c r="O21" s="14" t="s">
        <v>41</v>
      </c>
      <c r="Q21" s="14">
        <v>2400</v>
      </c>
      <c r="R21" s="14">
        <v>270</v>
      </c>
      <c r="S21" s="14">
        <v>0</v>
      </c>
      <c r="T21" s="14">
        <v>200</v>
      </c>
      <c r="U21" s="14">
        <v>20</v>
      </c>
      <c r="V21" s="14">
        <v>200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180</v>
      </c>
      <c r="AD21" s="14">
        <f t="shared" si="1"/>
        <v>3270</v>
      </c>
      <c r="AE21" s="17">
        <f t="shared" si="2"/>
        <v>0.308868501529052</v>
      </c>
      <c r="AF21" s="17" t="s">
        <v>271</v>
      </c>
      <c r="AG21" s="18">
        <v>1</v>
      </c>
      <c r="AI21" s="19">
        <f t="shared" si="3"/>
        <v>0.7339449541284404</v>
      </c>
      <c r="AJ21" s="19">
        <f t="shared" si="4"/>
        <v>0.08256880733944955</v>
      </c>
      <c r="AK21" s="19">
        <f t="shared" si="5"/>
        <v>0</v>
      </c>
      <c r="AL21" s="19">
        <f t="shared" si="6"/>
        <v>0.06116207951070336</v>
      </c>
      <c r="AM21" s="19">
        <f t="shared" si="7"/>
        <v>0.0061162079510703364</v>
      </c>
      <c r="AN21" s="19">
        <f t="shared" si="8"/>
        <v>0.06116207951070336</v>
      </c>
      <c r="AO21" s="19">
        <f t="shared" si="9"/>
        <v>0</v>
      </c>
      <c r="AP21" s="19">
        <f t="shared" si="10"/>
        <v>0</v>
      </c>
      <c r="AQ21" s="19">
        <f t="shared" si="11"/>
        <v>0</v>
      </c>
      <c r="AR21" s="19">
        <f t="shared" si="12"/>
        <v>0</v>
      </c>
      <c r="AS21" s="19">
        <f t="shared" si="13"/>
        <v>0</v>
      </c>
      <c r="AT21" s="19">
        <f t="shared" si="14"/>
        <v>0</v>
      </c>
      <c r="AU21" s="19">
        <f t="shared" si="15"/>
        <v>0.05504587155963303</v>
      </c>
    </row>
    <row r="22" spans="1:47" ht="14.25">
      <c r="A22" s="14">
        <v>21</v>
      </c>
      <c r="B22" s="14" t="s">
        <v>95</v>
      </c>
      <c r="C22" s="14">
        <v>5</v>
      </c>
      <c r="D22" s="14">
        <v>2</v>
      </c>
      <c r="E22" s="14">
        <v>3180</v>
      </c>
      <c r="F22" s="14" t="s">
        <v>78</v>
      </c>
      <c r="G22" s="14">
        <v>30</v>
      </c>
      <c r="H22" s="14">
        <v>25</v>
      </c>
      <c r="I22" s="14">
        <v>20</v>
      </c>
      <c r="J22" s="14">
        <v>780</v>
      </c>
      <c r="K22" s="14">
        <v>600</v>
      </c>
      <c r="L22" s="14">
        <v>500</v>
      </c>
      <c r="O22" s="14" t="s">
        <v>41</v>
      </c>
      <c r="Q22" s="14">
        <v>1800</v>
      </c>
      <c r="R22" s="14">
        <v>108</v>
      </c>
      <c r="S22" s="14">
        <v>0</v>
      </c>
      <c r="T22" s="14">
        <v>200</v>
      </c>
      <c r="U22" s="14">
        <v>40</v>
      </c>
      <c r="V22" s="14">
        <v>200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100</v>
      </c>
      <c r="AD22" s="14">
        <f t="shared" si="1"/>
        <v>2448</v>
      </c>
      <c r="AE22" s="17">
        <f t="shared" si="2"/>
        <v>0.31862745098039214</v>
      </c>
      <c r="AF22" s="17" t="s">
        <v>271</v>
      </c>
      <c r="AG22" s="18">
        <v>1</v>
      </c>
      <c r="AI22" s="19">
        <f t="shared" si="3"/>
        <v>0.7352941176470589</v>
      </c>
      <c r="AJ22" s="19">
        <f t="shared" si="4"/>
        <v>0.04411764705882353</v>
      </c>
      <c r="AK22" s="19">
        <f t="shared" si="5"/>
        <v>0</v>
      </c>
      <c r="AL22" s="19">
        <f t="shared" si="6"/>
        <v>0.08169934640522876</v>
      </c>
      <c r="AM22" s="19">
        <f t="shared" si="7"/>
        <v>0.016339869281045753</v>
      </c>
      <c r="AN22" s="19">
        <f t="shared" si="8"/>
        <v>0.08169934640522876</v>
      </c>
      <c r="AO22" s="19">
        <f t="shared" si="9"/>
        <v>0</v>
      </c>
      <c r="AP22" s="19">
        <f t="shared" si="10"/>
        <v>0</v>
      </c>
      <c r="AQ22" s="19">
        <f t="shared" si="11"/>
        <v>0</v>
      </c>
      <c r="AR22" s="19">
        <f t="shared" si="12"/>
        <v>0</v>
      </c>
      <c r="AS22" s="19">
        <f t="shared" si="13"/>
        <v>0</v>
      </c>
      <c r="AT22" s="19">
        <f t="shared" si="14"/>
        <v>0</v>
      </c>
      <c r="AU22" s="19">
        <f t="shared" si="15"/>
        <v>0.04084967320261438</v>
      </c>
    </row>
    <row r="23" spans="1:47" ht="14.25">
      <c r="A23" s="14">
        <v>22</v>
      </c>
      <c r="B23" s="14" t="s">
        <v>95</v>
      </c>
      <c r="C23" s="14">
        <v>5</v>
      </c>
      <c r="D23" s="14">
        <v>3</v>
      </c>
      <c r="E23" s="14">
        <v>3620</v>
      </c>
      <c r="F23" s="14" t="s">
        <v>78</v>
      </c>
      <c r="G23" s="14">
        <v>25</v>
      </c>
      <c r="H23" s="14">
        <v>20</v>
      </c>
      <c r="I23" s="14">
        <v>18</v>
      </c>
      <c r="J23" s="14">
        <v>660</v>
      </c>
      <c r="K23" s="14">
        <v>550</v>
      </c>
      <c r="L23" s="14">
        <v>450</v>
      </c>
      <c r="O23" s="14" t="s">
        <v>41</v>
      </c>
      <c r="Q23" s="14">
        <v>1500</v>
      </c>
      <c r="R23" s="14">
        <v>18</v>
      </c>
      <c r="S23" s="14">
        <v>150</v>
      </c>
      <c r="T23" s="14">
        <v>200</v>
      </c>
      <c r="U23" s="14">
        <v>60</v>
      </c>
      <c r="V23" s="14">
        <v>300</v>
      </c>
      <c r="W23" s="14">
        <v>0</v>
      </c>
      <c r="X23" s="14">
        <v>250</v>
      </c>
      <c r="Y23" s="14">
        <v>0</v>
      </c>
      <c r="Z23" s="14">
        <v>0</v>
      </c>
      <c r="AA23" s="14">
        <v>0</v>
      </c>
      <c r="AB23" s="14">
        <v>0</v>
      </c>
      <c r="AC23" s="14">
        <v>150</v>
      </c>
      <c r="AD23" s="14">
        <f t="shared" si="1"/>
        <v>2628</v>
      </c>
      <c r="AE23" s="17">
        <f t="shared" si="2"/>
        <v>0.2511415525114155</v>
      </c>
      <c r="AF23" s="17" t="s">
        <v>271</v>
      </c>
      <c r="AG23" s="18">
        <v>3</v>
      </c>
      <c r="AH23" s="14" t="s">
        <v>96</v>
      </c>
      <c r="AI23" s="19">
        <f t="shared" si="3"/>
        <v>0.5707762557077626</v>
      </c>
      <c r="AJ23" s="19">
        <f t="shared" si="4"/>
        <v>0.00684931506849315</v>
      </c>
      <c r="AK23" s="19">
        <f t="shared" si="5"/>
        <v>0.05707762557077625</v>
      </c>
      <c r="AL23" s="19">
        <f t="shared" si="6"/>
        <v>0.076103500761035</v>
      </c>
      <c r="AM23" s="19">
        <f t="shared" si="7"/>
        <v>0.0228310502283105</v>
      </c>
      <c r="AN23" s="19">
        <f t="shared" si="8"/>
        <v>0.1141552511415525</v>
      </c>
      <c r="AO23" s="19">
        <f t="shared" si="9"/>
        <v>0</v>
      </c>
      <c r="AP23" s="19">
        <f t="shared" si="10"/>
        <v>0.09512937595129375</v>
      </c>
      <c r="AQ23" s="19">
        <f t="shared" si="11"/>
        <v>0</v>
      </c>
      <c r="AR23" s="19">
        <f t="shared" si="12"/>
        <v>0</v>
      </c>
      <c r="AS23" s="19">
        <f t="shared" si="13"/>
        <v>0</v>
      </c>
      <c r="AT23" s="19">
        <f t="shared" si="14"/>
        <v>0</v>
      </c>
      <c r="AU23" s="19">
        <f t="shared" si="15"/>
        <v>0.05707762557077625</v>
      </c>
    </row>
    <row r="24" spans="1:47" ht="14.25">
      <c r="A24" s="14">
        <v>23</v>
      </c>
      <c r="B24" s="14" t="s">
        <v>95</v>
      </c>
      <c r="C24" s="14">
        <v>9</v>
      </c>
      <c r="D24" s="14">
        <v>3</v>
      </c>
      <c r="E24" s="14">
        <v>6800</v>
      </c>
      <c r="F24" s="14" t="s">
        <v>78</v>
      </c>
      <c r="G24" s="14">
        <v>15</v>
      </c>
      <c r="J24" s="14">
        <v>380</v>
      </c>
      <c r="K24" s="14">
        <v>300</v>
      </c>
      <c r="L24" s="14">
        <v>250</v>
      </c>
      <c r="N24" s="14" t="s">
        <v>41</v>
      </c>
      <c r="Q24" s="14">
        <v>2000</v>
      </c>
      <c r="R24" s="14">
        <v>270</v>
      </c>
      <c r="S24" s="14">
        <v>600</v>
      </c>
      <c r="T24" s="14">
        <v>400</v>
      </c>
      <c r="U24" s="14">
        <v>80</v>
      </c>
      <c r="V24" s="14">
        <v>200</v>
      </c>
      <c r="W24" s="14">
        <v>0</v>
      </c>
      <c r="X24" s="14">
        <v>0</v>
      </c>
      <c r="Y24" s="14">
        <v>0</v>
      </c>
      <c r="Z24" s="14">
        <v>1000</v>
      </c>
      <c r="AA24" s="14">
        <v>1000</v>
      </c>
      <c r="AB24" s="14">
        <v>500</v>
      </c>
      <c r="AC24" s="14">
        <v>100</v>
      </c>
      <c r="AD24" s="14">
        <f t="shared" si="1"/>
        <v>6150</v>
      </c>
      <c r="AE24" s="17">
        <f t="shared" si="2"/>
        <v>0.061788617886178863</v>
      </c>
      <c r="AF24" s="17" t="s">
        <v>271</v>
      </c>
      <c r="AG24" s="18">
        <v>3</v>
      </c>
      <c r="AH24" s="14" t="s">
        <v>96</v>
      </c>
      <c r="AI24" s="19">
        <f t="shared" si="3"/>
        <v>0.3252032520325203</v>
      </c>
      <c r="AJ24" s="19">
        <f t="shared" si="4"/>
        <v>0.04390243902439024</v>
      </c>
      <c r="AK24" s="19">
        <f t="shared" si="5"/>
        <v>0.0975609756097561</v>
      </c>
      <c r="AL24" s="19">
        <f t="shared" si="6"/>
        <v>0.06504065040650407</v>
      </c>
      <c r="AM24" s="19">
        <f t="shared" si="7"/>
        <v>0.013008130081300813</v>
      </c>
      <c r="AN24" s="19">
        <f t="shared" si="8"/>
        <v>0.032520325203252036</v>
      </c>
      <c r="AO24" s="19">
        <f t="shared" si="9"/>
        <v>0</v>
      </c>
      <c r="AP24" s="19">
        <f t="shared" si="10"/>
        <v>0</v>
      </c>
      <c r="AQ24" s="19">
        <f t="shared" si="11"/>
        <v>0</v>
      </c>
      <c r="AR24" s="19">
        <f t="shared" si="12"/>
        <v>0.16260162601626016</v>
      </c>
      <c r="AS24" s="19">
        <f t="shared" si="13"/>
        <v>0.16260162601626016</v>
      </c>
      <c r="AT24" s="19">
        <f t="shared" si="14"/>
        <v>0.08130081300813008</v>
      </c>
      <c r="AU24" s="19">
        <f t="shared" si="15"/>
        <v>0.016260162601626018</v>
      </c>
    </row>
    <row r="25" spans="1:47" ht="14.25">
      <c r="A25" s="14">
        <v>24</v>
      </c>
      <c r="B25" s="14" t="s">
        <v>99</v>
      </c>
      <c r="C25" s="14">
        <v>7</v>
      </c>
      <c r="D25" s="14">
        <v>2</v>
      </c>
      <c r="E25" s="14">
        <v>2900</v>
      </c>
      <c r="F25" s="14" t="s">
        <v>78</v>
      </c>
      <c r="G25" s="14">
        <v>26</v>
      </c>
      <c r="H25" s="14">
        <v>24</v>
      </c>
      <c r="J25" s="14">
        <v>500</v>
      </c>
      <c r="K25" s="14">
        <v>400</v>
      </c>
      <c r="M25" s="14" t="s">
        <v>41</v>
      </c>
      <c r="Q25" s="14">
        <v>1200</v>
      </c>
      <c r="R25" s="14">
        <v>108</v>
      </c>
      <c r="S25" s="14">
        <v>0</v>
      </c>
      <c r="T25" s="14">
        <v>100</v>
      </c>
      <c r="U25" s="14">
        <v>300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300</v>
      </c>
      <c r="AD25" s="14">
        <f t="shared" si="1"/>
        <v>2008</v>
      </c>
      <c r="AE25" s="17">
        <f t="shared" si="2"/>
        <v>0.24900398406374502</v>
      </c>
      <c r="AF25" s="17" t="s">
        <v>271</v>
      </c>
      <c r="AG25" s="18">
        <v>1</v>
      </c>
      <c r="AI25" s="19">
        <f t="shared" si="3"/>
        <v>0.5976095617529881</v>
      </c>
      <c r="AJ25" s="19">
        <f t="shared" si="4"/>
        <v>0.053784860557768925</v>
      </c>
      <c r="AK25" s="19">
        <f t="shared" si="5"/>
        <v>0</v>
      </c>
      <c r="AL25" s="19">
        <f t="shared" si="6"/>
        <v>0.049800796812749</v>
      </c>
      <c r="AM25" s="19">
        <f t="shared" si="7"/>
        <v>0.14940239043824702</v>
      </c>
      <c r="AN25" s="19">
        <f t="shared" si="8"/>
        <v>0</v>
      </c>
      <c r="AO25" s="19">
        <f t="shared" si="9"/>
        <v>0</v>
      </c>
      <c r="AP25" s="19">
        <f t="shared" si="10"/>
        <v>0</v>
      </c>
      <c r="AQ25" s="19">
        <f t="shared" si="11"/>
        <v>0</v>
      </c>
      <c r="AR25" s="19">
        <f t="shared" si="12"/>
        <v>0</v>
      </c>
      <c r="AS25" s="19">
        <f t="shared" si="13"/>
        <v>0</v>
      </c>
      <c r="AT25" s="19">
        <f t="shared" si="14"/>
        <v>0</v>
      </c>
      <c r="AU25" s="19">
        <f t="shared" si="15"/>
        <v>0.14940239043824702</v>
      </c>
    </row>
    <row r="26" spans="1:47" ht="14.25">
      <c r="A26" s="14">
        <v>25</v>
      </c>
      <c r="B26" s="14" t="s">
        <v>101</v>
      </c>
      <c r="C26" s="14">
        <v>6</v>
      </c>
      <c r="D26" s="14">
        <v>2</v>
      </c>
      <c r="E26" s="14">
        <v>3444</v>
      </c>
      <c r="F26" s="14" t="s">
        <v>78</v>
      </c>
      <c r="G26" s="14">
        <v>30</v>
      </c>
      <c r="H26" s="14">
        <v>25</v>
      </c>
      <c r="J26" s="14">
        <v>600</v>
      </c>
      <c r="K26" s="14">
        <v>500</v>
      </c>
      <c r="M26" s="14" t="s">
        <v>41</v>
      </c>
      <c r="Q26" s="14">
        <v>2200</v>
      </c>
      <c r="R26" s="14">
        <v>210</v>
      </c>
      <c r="S26" s="14">
        <v>0</v>
      </c>
      <c r="T26" s="14">
        <v>200</v>
      </c>
      <c r="U26" s="14">
        <v>300</v>
      </c>
      <c r="V26" s="14">
        <v>150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f t="shared" si="1"/>
        <v>3060</v>
      </c>
      <c r="AE26" s="17">
        <f t="shared" si="2"/>
        <v>0.19607843137254902</v>
      </c>
      <c r="AF26" s="17" t="s">
        <v>271</v>
      </c>
      <c r="AG26" s="18">
        <v>2</v>
      </c>
      <c r="AH26" s="14" t="s">
        <v>102</v>
      </c>
      <c r="AI26" s="19">
        <f t="shared" si="3"/>
        <v>0.7189542483660131</v>
      </c>
      <c r="AJ26" s="19">
        <f t="shared" si="4"/>
        <v>0.06862745098039216</v>
      </c>
      <c r="AK26" s="19">
        <f t="shared" si="5"/>
        <v>0</v>
      </c>
      <c r="AL26" s="19">
        <f t="shared" si="6"/>
        <v>0.06535947712418301</v>
      </c>
      <c r="AM26" s="19">
        <f t="shared" si="7"/>
        <v>0.09803921568627451</v>
      </c>
      <c r="AN26" s="19">
        <f t="shared" si="8"/>
        <v>0.049019607843137254</v>
      </c>
      <c r="AO26" s="19">
        <f t="shared" si="9"/>
        <v>0</v>
      </c>
      <c r="AP26" s="19">
        <f t="shared" si="10"/>
        <v>0</v>
      </c>
      <c r="AQ26" s="19">
        <f t="shared" si="11"/>
        <v>0</v>
      </c>
      <c r="AR26" s="19">
        <f t="shared" si="12"/>
        <v>0</v>
      </c>
      <c r="AS26" s="19">
        <f t="shared" si="13"/>
        <v>0</v>
      </c>
      <c r="AT26" s="19">
        <f t="shared" si="14"/>
        <v>0</v>
      </c>
      <c r="AU26" s="19">
        <f t="shared" si="15"/>
        <v>0</v>
      </c>
    </row>
    <row r="27" spans="1:47" ht="14.25">
      <c r="A27" s="14">
        <v>26</v>
      </c>
      <c r="B27" s="14" t="s">
        <v>104</v>
      </c>
      <c r="C27" s="14">
        <v>13</v>
      </c>
      <c r="D27" s="14">
        <v>2</v>
      </c>
      <c r="E27" s="14">
        <v>2948</v>
      </c>
      <c r="F27" s="14" t="s">
        <v>78</v>
      </c>
      <c r="G27" s="14">
        <v>15</v>
      </c>
      <c r="J27" s="14">
        <v>388</v>
      </c>
      <c r="M27" s="14" t="s">
        <v>41</v>
      </c>
      <c r="Q27" s="14">
        <v>4840</v>
      </c>
      <c r="R27" s="14">
        <v>210</v>
      </c>
      <c r="S27" s="14">
        <v>805</v>
      </c>
      <c r="T27" s="14">
        <v>200</v>
      </c>
      <c r="U27" s="14">
        <v>800</v>
      </c>
      <c r="V27" s="14">
        <v>300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60</v>
      </c>
      <c r="AD27" s="14">
        <f t="shared" si="1"/>
        <v>7215</v>
      </c>
      <c r="AE27" s="17">
        <f t="shared" si="2"/>
        <v>0.053776853776853775</v>
      </c>
      <c r="AF27" s="17" t="s">
        <v>271</v>
      </c>
      <c r="AG27" s="18">
        <v>3</v>
      </c>
      <c r="AH27" s="14" t="s">
        <v>96</v>
      </c>
      <c r="AI27" s="19">
        <f t="shared" si="3"/>
        <v>0.6708246708246708</v>
      </c>
      <c r="AJ27" s="19">
        <f t="shared" si="4"/>
        <v>0.029106029106029108</v>
      </c>
      <c r="AK27" s="19">
        <f t="shared" si="5"/>
        <v>0.11157311157311157</v>
      </c>
      <c r="AL27" s="19">
        <f t="shared" si="6"/>
        <v>0.02772002772002772</v>
      </c>
      <c r="AM27" s="19">
        <f t="shared" si="7"/>
        <v>0.11088011088011088</v>
      </c>
      <c r="AN27" s="19">
        <f t="shared" si="8"/>
        <v>0.04158004158004158</v>
      </c>
      <c r="AO27" s="19">
        <f t="shared" si="9"/>
        <v>0</v>
      </c>
      <c r="AP27" s="19">
        <f t="shared" si="10"/>
        <v>0</v>
      </c>
      <c r="AQ27" s="19">
        <f t="shared" si="11"/>
        <v>0</v>
      </c>
      <c r="AR27" s="19">
        <f t="shared" si="12"/>
        <v>0</v>
      </c>
      <c r="AS27" s="19">
        <f t="shared" si="13"/>
        <v>0</v>
      </c>
      <c r="AT27" s="19">
        <f t="shared" si="14"/>
        <v>0</v>
      </c>
      <c r="AU27" s="19">
        <f t="shared" si="15"/>
        <v>0.008316008316008316</v>
      </c>
    </row>
    <row r="28" spans="1:47" ht="14.25">
      <c r="A28" s="14">
        <v>27</v>
      </c>
      <c r="B28" s="14" t="s">
        <v>104</v>
      </c>
      <c r="C28" s="14">
        <v>8</v>
      </c>
      <c r="D28" s="14">
        <v>1</v>
      </c>
      <c r="E28" s="14">
        <v>1080</v>
      </c>
      <c r="F28" s="14" t="s">
        <v>78</v>
      </c>
      <c r="G28" s="14">
        <v>24</v>
      </c>
      <c r="J28" s="14">
        <v>520</v>
      </c>
      <c r="M28" s="14" t="s">
        <v>41</v>
      </c>
      <c r="Q28" s="14">
        <v>1600</v>
      </c>
      <c r="R28" s="14">
        <v>315</v>
      </c>
      <c r="S28" s="14">
        <v>300</v>
      </c>
      <c r="T28" s="14">
        <v>100</v>
      </c>
      <c r="U28" s="14">
        <v>40</v>
      </c>
      <c r="V28" s="14">
        <v>200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40</v>
      </c>
      <c r="AD28" s="14">
        <f t="shared" si="1"/>
        <v>2595</v>
      </c>
      <c r="AE28" s="17">
        <f t="shared" si="2"/>
        <v>0.2003853564547206</v>
      </c>
      <c r="AF28" s="17" t="s">
        <v>271</v>
      </c>
      <c r="AG28" s="18">
        <v>2</v>
      </c>
      <c r="AH28" s="14" t="s">
        <v>102</v>
      </c>
      <c r="AI28" s="19">
        <f t="shared" si="3"/>
        <v>0.6165703275529865</v>
      </c>
      <c r="AJ28" s="19">
        <f t="shared" si="4"/>
        <v>0.12138728323699421</v>
      </c>
      <c r="AK28" s="19">
        <f t="shared" si="5"/>
        <v>0.11560693641618497</v>
      </c>
      <c r="AL28" s="19">
        <f t="shared" si="6"/>
        <v>0.038535645472061654</v>
      </c>
      <c r="AM28" s="19">
        <f t="shared" si="7"/>
        <v>0.015414258188824663</v>
      </c>
      <c r="AN28" s="19">
        <f t="shared" si="8"/>
        <v>0.07707129094412331</v>
      </c>
      <c r="AO28" s="19">
        <f t="shared" si="9"/>
        <v>0</v>
      </c>
      <c r="AP28" s="19">
        <f t="shared" si="10"/>
        <v>0</v>
      </c>
      <c r="AQ28" s="19">
        <f t="shared" si="11"/>
        <v>0</v>
      </c>
      <c r="AR28" s="19">
        <f t="shared" si="12"/>
        <v>0</v>
      </c>
      <c r="AS28" s="19">
        <f t="shared" si="13"/>
        <v>0</v>
      </c>
      <c r="AT28" s="19">
        <f t="shared" si="14"/>
        <v>0</v>
      </c>
      <c r="AU28" s="19">
        <f t="shared" si="15"/>
        <v>0.015414258188824663</v>
      </c>
    </row>
    <row r="29" spans="1:47" ht="14.25">
      <c r="A29" s="14">
        <v>29</v>
      </c>
      <c r="B29" s="14" t="s">
        <v>104</v>
      </c>
      <c r="C29" s="14">
        <v>8</v>
      </c>
      <c r="D29" s="14">
        <v>3</v>
      </c>
      <c r="E29" s="14">
        <v>5430</v>
      </c>
      <c r="F29" s="14" t="s">
        <v>78</v>
      </c>
      <c r="G29" s="14">
        <v>12</v>
      </c>
      <c r="J29" s="14">
        <v>390</v>
      </c>
      <c r="M29" s="14" t="s">
        <v>41</v>
      </c>
      <c r="Q29" s="14">
        <v>1000</v>
      </c>
      <c r="R29" s="14">
        <v>268</v>
      </c>
      <c r="S29" s="14">
        <v>500</v>
      </c>
      <c r="T29" s="14">
        <v>200</v>
      </c>
      <c r="U29" s="14">
        <v>100</v>
      </c>
      <c r="V29" s="14">
        <v>200</v>
      </c>
      <c r="W29" s="14">
        <v>0</v>
      </c>
      <c r="X29" s="14">
        <v>300</v>
      </c>
      <c r="Y29" s="14">
        <v>0</v>
      </c>
      <c r="Z29" s="14">
        <v>0</v>
      </c>
      <c r="AA29" s="14">
        <v>0</v>
      </c>
      <c r="AB29" s="14">
        <v>0</v>
      </c>
      <c r="AC29" s="14">
        <v>100</v>
      </c>
      <c r="AD29" s="14">
        <f t="shared" si="1"/>
        <v>2668</v>
      </c>
      <c r="AE29" s="17">
        <f t="shared" si="2"/>
        <v>0.14617691154422788</v>
      </c>
      <c r="AF29" s="17" t="s">
        <v>271</v>
      </c>
      <c r="AG29" s="18">
        <v>3</v>
      </c>
      <c r="AH29" s="14" t="s">
        <v>96</v>
      </c>
      <c r="AI29" s="19">
        <f t="shared" si="3"/>
        <v>0.3748125937031484</v>
      </c>
      <c r="AJ29" s="19">
        <f t="shared" si="4"/>
        <v>0.10044977511244378</v>
      </c>
      <c r="AK29" s="19">
        <f t="shared" si="5"/>
        <v>0.1874062968515742</v>
      </c>
      <c r="AL29" s="19">
        <f t="shared" si="6"/>
        <v>0.07496251874062969</v>
      </c>
      <c r="AM29" s="19">
        <f t="shared" si="7"/>
        <v>0.037481259370314844</v>
      </c>
      <c r="AN29" s="19">
        <f t="shared" si="8"/>
        <v>0.07496251874062969</v>
      </c>
      <c r="AO29" s="19">
        <f t="shared" si="9"/>
        <v>0</v>
      </c>
      <c r="AP29" s="19">
        <f t="shared" si="10"/>
        <v>0.11244377811094453</v>
      </c>
      <c r="AQ29" s="19">
        <f t="shared" si="11"/>
        <v>0</v>
      </c>
      <c r="AR29" s="19">
        <f t="shared" si="12"/>
        <v>0</v>
      </c>
      <c r="AS29" s="19">
        <f t="shared" si="13"/>
        <v>0</v>
      </c>
      <c r="AT29" s="19">
        <f t="shared" si="14"/>
        <v>0</v>
      </c>
      <c r="AU29" s="19">
        <f t="shared" si="15"/>
        <v>0.037481259370314844</v>
      </c>
    </row>
    <row r="30" spans="1:47" ht="14.25">
      <c r="A30" s="14">
        <v>30</v>
      </c>
      <c r="B30" s="14" t="s">
        <v>87</v>
      </c>
      <c r="C30" s="14">
        <v>5</v>
      </c>
      <c r="D30" s="14">
        <v>2</v>
      </c>
      <c r="E30" s="14">
        <v>2790</v>
      </c>
      <c r="F30" s="14" t="s">
        <v>78</v>
      </c>
      <c r="G30" s="14">
        <v>24</v>
      </c>
      <c r="H30" s="14">
        <v>18</v>
      </c>
      <c r="I30" s="14">
        <v>12</v>
      </c>
      <c r="J30" s="14">
        <v>650</v>
      </c>
      <c r="K30" s="14">
        <v>400</v>
      </c>
      <c r="L30" s="14">
        <v>300</v>
      </c>
      <c r="N30" s="14" t="s">
        <v>41</v>
      </c>
      <c r="Q30" s="14">
        <v>6000</v>
      </c>
      <c r="R30" s="14">
        <v>849</v>
      </c>
      <c r="S30" s="14">
        <v>1200</v>
      </c>
      <c r="T30" s="14">
        <v>500</v>
      </c>
      <c r="U30" s="14">
        <v>60</v>
      </c>
      <c r="V30" s="14">
        <v>600</v>
      </c>
      <c r="W30" s="14">
        <v>0</v>
      </c>
      <c r="X30" s="14">
        <v>280</v>
      </c>
      <c r="Y30" s="14">
        <v>0</v>
      </c>
      <c r="Z30" s="14">
        <v>1000</v>
      </c>
      <c r="AA30" s="14">
        <v>1000</v>
      </c>
      <c r="AB30" s="14">
        <v>500</v>
      </c>
      <c r="AC30" s="14">
        <v>300</v>
      </c>
      <c r="AD30" s="14">
        <f t="shared" si="1"/>
        <v>12289</v>
      </c>
      <c r="AE30" s="17">
        <f t="shared" si="2"/>
        <v>0.0528928309870616</v>
      </c>
      <c r="AF30" s="17" t="s">
        <v>271</v>
      </c>
      <c r="AG30" s="18">
        <v>4</v>
      </c>
      <c r="AH30" s="14" t="s">
        <v>115</v>
      </c>
      <c r="AI30" s="19">
        <f t="shared" si="3"/>
        <v>0.4882415168036455</v>
      </c>
      <c r="AJ30" s="19">
        <f t="shared" si="4"/>
        <v>0.06908617462771584</v>
      </c>
      <c r="AK30" s="19">
        <f t="shared" si="5"/>
        <v>0.0976483033607291</v>
      </c>
      <c r="AL30" s="19">
        <f t="shared" si="6"/>
        <v>0.04068679306697046</v>
      </c>
      <c r="AM30" s="19">
        <f t="shared" si="7"/>
        <v>0.004882415168036456</v>
      </c>
      <c r="AN30" s="19">
        <f t="shared" si="8"/>
        <v>0.04882415168036455</v>
      </c>
      <c r="AO30" s="19">
        <f t="shared" si="9"/>
        <v>0</v>
      </c>
      <c r="AP30" s="19">
        <f t="shared" si="10"/>
        <v>0.02278460411750346</v>
      </c>
      <c r="AQ30" s="19">
        <f t="shared" si="11"/>
        <v>0</v>
      </c>
      <c r="AR30" s="19">
        <f t="shared" si="12"/>
        <v>0.08137358613394093</v>
      </c>
      <c r="AS30" s="19">
        <f t="shared" si="13"/>
        <v>0.08137358613394093</v>
      </c>
      <c r="AT30" s="19">
        <f t="shared" si="14"/>
        <v>0.04068679306697046</v>
      </c>
      <c r="AU30" s="19">
        <f t="shared" si="15"/>
        <v>0.024412075840182276</v>
      </c>
    </row>
    <row r="31" spans="1:47" ht="14.25">
      <c r="A31" s="14">
        <v>28</v>
      </c>
      <c r="B31" s="14" t="s">
        <v>104</v>
      </c>
      <c r="C31" s="14">
        <v>16</v>
      </c>
      <c r="D31" s="14">
        <v>3</v>
      </c>
      <c r="E31" s="14">
        <v>12050</v>
      </c>
      <c r="F31" s="14" t="s">
        <v>78</v>
      </c>
      <c r="G31" s="14">
        <v>30</v>
      </c>
      <c r="H31" s="14">
        <v>6</v>
      </c>
      <c r="J31" s="14">
        <v>630</v>
      </c>
      <c r="K31" s="14">
        <v>126</v>
      </c>
      <c r="M31" s="14" t="s">
        <v>41</v>
      </c>
      <c r="Q31" s="14">
        <v>2500</v>
      </c>
      <c r="R31" s="14">
        <v>120</v>
      </c>
      <c r="S31" s="14">
        <v>0</v>
      </c>
      <c r="T31" s="14">
        <v>400</v>
      </c>
      <c r="U31" s="14">
        <v>100</v>
      </c>
      <c r="V31" s="14">
        <v>200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340</v>
      </c>
      <c r="AD31" s="14">
        <f t="shared" si="1"/>
        <v>3660</v>
      </c>
      <c r="AE31" s="17">
        <f t="shared" si="2"/>
        <v>0.1721311475409836</v>
      </c>
      <c r="AF31" s="17" t="s">
        <v>271</v>
      </c>
      <c r="AG31" s="18">
        <v>3</v>
      </c>
      <c r="AH31" s="14" t="s">
        <v>96</v>
      </c>
      <c r="AI31" s="19">
        <f t="shared" si="3"/>
        <v>0.6830601092896175</v>
      </c>
      <c r="AJ31" s="19">
        <f t="shared" si="4"/>
        <v>0.03278688524590164</v>
      </c>
      <c r="AK31" s="19">
        <f t="shared" si="5"/>
        <v>0</v>
      </c>
      <c r="AL31" s="19">
        <f t="shared" si="6"/>
        <v>0.1092896174863388</v>
      </c>
      <c r="AM31" s="19">
        <f t="shared" si="7"/>
        <v>0.0273224043715847</v>
      </c>
      <c r="AN31" s="19">
        <f t="shared" si="8"/>
        <v>0.0546448087431694</v>
      </c>
      <c r="AO31" s="19">
        <f t="shared" si="9"/>
        <v>0</v>
      </c>
      <c r="AP31" s="19">
        <f t="shared" si="10"/>
        <v>0</v>
      </c>
      <c r="AQ31" s="19">
        <f t="shared" si="11"/>
        <v>0</v>
      </c>
      <c r="AR31" s="19">
        <f t="shared" si="12"/>
        <v>0</v>
      </c>
      <c r="AS31" s="19">
        <f t="shared" si="13"/>
        <v>0</v>
      </c>
      <c r="AT31" s="19">
        <f t="shared" si="14"/>
        <v>0</v>
      </c>
      <c r="AU31" s="19">
        <f t="shared" si="15"/>
        <v>0.09289617486338798</v>
      </c>
    </row>
    <row r="32" spans="1:47" ht="14.25">
      <c r="A32" s="14">
        <v>31</v>
      </c>
      <c r="B32" s="14" t="s">
        <v>95</v>
      </c>
      <c r="C32" s="14">
        <v>20</v>
      </c>
      <c r="D32" s="14">
        <v>4</v>
      </c>
      <c r="E32" s="14">
        <v>4460</v>
      </c>
      <c r="F32" s="14" t="s">
        <v>78</v>
      </c>
      <c r="G32" s="14">
        <v>15</v>
      </c>
      <c r="H32" s="14">
        <v>9</v>
      </c>
      <c r="J32" s="14">
        <v>320</v>
      </c>
      <c r="K32" s="14">
        <v>200</v>
      </c>
      <c r="M32" s="14" t="s">
        <v>41</v>
      </c>
      <c r="Q32" s="14">
        <v>5000</v>
      </c>
      <c r="R32" s="14">
        <v>705</v>
      </c>
      <c r="S32" s="14">
        <v>200</v>
      </c>
      <c r="T32" s="14">
        <v>150</v>
      </c>
      <c r="U32" s="14">
        <v>60</v>
      </c>
      <c r="V32" s="14">
        <v>400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150</v>
      </c>
      <c r="AD32" s="14">
        <f t="shared" si="1"/>
        <v>6665</v>
      </c>
      <c r="AE32" s="17">
        <f t="shared" si="2"/>
        <v>0.04801200300075019</v>
      </c>
      <c r="AF32" s="17" t="s">
        <v>271</v>
      </c>
      <c r="AG32" s="18">
        <v>3</v>
      </c>
      <c r="AH32" s="14" t="s">
        <v>96</v>
      </c>
      <c r="AI32" s="19">
        <f t="shared" si="3"/>
        <v>0.7501875468867217</v>
      </c>
      <c r="AJ32" s="19">
        <f t="shared" si="4"/>
        <v>0.10577644411102775</v>
      </c>
      <c r="AK32" s="19">
        <f t="shared" si="5"/>
        <v>0.030007501875468866</v>
      </c>
      <c r="AL32" s="19">
        <f t="shared" si="6"/>
        <v>0.02250562640660165</v>
      </c>
      <c r="AM32" s="19">
        <f t="shared" si="7"/>
        <v>0.00900225056264066</v>
      </c>
      <c r="AN32" s="19">
        <f t="shared" si="8"/>
        <v>0.06001500375093773</v>
      </c>
      <c r="AO32" s="19">
        <f t="shared" si="9"/>
        <v>0</v>
      </c>
      <c r="AP32" s="19">
        <f t="shared" si="10"/>
        <v>0</v>
      </c>
      <c r="AQ32" s="19">
        <f t="shared" si="11"/>
        <v>0</v>
      </c>
      <c r="AR32" s="19">
        <f t="shared" si="12"/>
        <v>0</v>
      </c>
      <c r="AS32" s="19">
        <f t="shared" si="13"/>
        <v>0</v>
      </c>
      <c r="AT32" s="19">
        <f t="shared" si="14"/>
        <v>0</v>
      </c>
      <c r="AU32" s="19">
        <f t="shared" si="15"/>
        <v>0.02250562640660165</v>
      </c>
    </row>
    <row r="33" spans="1:47" ht="14.25">
      <c r="A33" s="14">
        <v>32</v>
      </c>
      <c r="B33" s="14" t="s">
        <v>95</v>
      </c>
      <c r="C33" s="14">
        <v>13</v>
      </c>
      <c r="D33" s="14">
        <v>4</v>
      </c>
      <c r="E33" s="14">
        <v>9480</v>
      </c>
      <c r="F33" s="14" t="s">
        <v>78</v>
      </c>
      <c r="G33" s="14">
        <v>3</v>
      </c>
      <c r="H33" s="14">
        <v>4</v>
      </c>
      <c r="I33" s="14">
        <v>5</v>
      </c>
      <c r="J33" s="14">
        <v>100</v>
      </c>
      <c r="K33" s="14">
        <v>132</v>
      </c>
      <c r="L33" s="14">
        <v>160</v>
      </c>
      <c r="O33" s="14" t="s">
        <v>41</v>
      </c>
      <c r="Q33" s="14">
        <v>5000</v>
      </c>
      <c r="R33" s="14">
        <v>198</v>
      </c>
      <c r="S33" s="14">
        <v>450</v>
      </c>
      <c r="T33" s="14">
        <v>200</v>
      </c>
      <c r="U33" s="14">
        <v>150</v>
      </c>
      <c r="V33" s="14">
        <v>400</v>
      </c>
      <c r="W33" s="14">
        <v>0</v>
      </c>
      <c r="X33" s="14">
        <v>200</v>
      </c>
      <c r="Y33" s="14">
        <v>0</v>
      </c>
      <c r="Z33" s="14">
        <v>0</v>
      </c>
      <c r="AA33" s="14">
        <v>0</v>
      </c>
      <c r="AB33" s="14">
        <v>100</v>
      </c>
      <c r="AC33" s="14">
        <v>100</v>
      </c>
      <c r="AD33" s="14">
        <f t="shared" si="1"/>
        <v>6798</v>
      </c>
      <c r="AE33" s="17">
        <f t="shared" si="2"/>
        <v>0.014710208884966167</v>
      </c>
      <c r="AF33" s="17" t="s">
        <v>271</v>
      </c>
      <c r="AG33" s="18">
        <v>1</v>
      </c>
      <c r="AI33" s="19">
        <f t="shared" si="3"/>
        <v>0.7355104442483084</v>
      </c>
      <c r="AJ33" s="19">
        <f t="shared" si="4"/>
        <v>0.02912621359223301</v>
      </c>
      <c r="AK33" s="19">
        <f t="shared" si="5"/>
        <v>0.06619593998234775</v>
      </c>
      <c r="AL33" s="19">
        <f t="shared" si="6"/>
        <v>0.029420417769932334</v>
      </c>
      <c r="AM33" s="19">
        <f t="shared" si="7"/>
        <v>0.02206531332744925</v>
      </c>
      <c r="AN33" s="19">
        <f t="shared" si="8"/>
        <v>0.05884083553986467</v>
      </c>
      <c r="AO33" s="19">
        <f t="shared" si="9"/>
        <v>0</v>
      </c>
      <c r="AP33" s="19">
        <f t="shared" si="10"/>
        <v>0.029420417769932334</v>
      </c>
      <c r="AQ33" s="19">
        <f t="shared" si="11"/>
        <v>0</v>
      </c>
      <c r="AR33" s="19">
        <f t="shared" si="12"/>
        <v>0</v>
      </c>
      <c r="AS33" s="19">
        <f t="shared" si="13"/>
        <v>0</v>
      </c>
      <c r="AT33" s="19">
        <f t="shared" si="14"/>
        <v>0.014710208884966167</v>
      </c>
      <c r="AU33" s="19">
        <f t="shared" si="15"/>
        <v>0.014710208884966167</v>
      </c>
    </row>
    <row r="34" spans="1:47" ht="14.25">
      <c r="A34" s="14">
        <v>33</v>
      </c>
      <c r="B34" s="14" t="s">
        <v>95</v>
      </c>
      <c r="C34" s="14">
        <v>12</v>
      </c>
      <c r="D34" s="14">
        <v>3</v>
      </c>
      <c r="E34" s="14">
        <v>7480</v>
      </c>
      <c r="F34" s="14" t="s">
        <v>78</v>
      </c>
      <c r="G34" s="14">
        <v>6</v>
      </c>
      <c r="H34" s="14">
        <v>4</v>
      </c>
      <c r="I34" s="14">
        <v>5</v>
      </c>
      <c r="J34" s="14">
        <v>200</v>
      </c>
      <c r="K34" s="14">
        <v>120</v>
      </c>
      <c r="L34" s="14">
        <v>180</v>
      </c>
      <c r="N34" s="14" t="s">
        <v>41</v>
      </c>
      <c r="Q34" s="14">
        <v>5000</v>
      </c>
      <c r="R34" s="14">
        <v>324</v>
      </c>
      <c r="S34" s="14">
        <v>750</v>
      </c>
      <c r="T34" s="14">
        <v>200</v>
      </c>
      <c r="U34" s="14">
        <v>180</v>
      </c>
      <c r="V34" s="14">
        <v>500</v>
      </c>
      <c r="W34" s="14">
        <v>0</v>
      </c>
      <c r="X34" s="14">
        <v>120</v>
      </c>
      <c r="Y34" s="14">
        <v>0</v>
      </c>
      <c r="Z34" s="14">
        <v>0</v>
      </c>
      <c r="AA34" s="14">
        <v>0</v>
      </c>
      <c r="AB34" s="14">
        <v>0</v>
      </c>
      <c r="AC34" s="14">
        <v>60</v>
      </c>
      <c r="AD34" s="14">
        <f t="shared" si="1"/>
        <v>7134</v>
      </c>
      <c r="AE34" s="17">
        <f t="shared" si="2"/>
        <v>0.02803476310625175</v>
      </c>
      <c r="AF34" s="17" t="s">
        <v>271</v>
      </c>
      <c r="AG34" s="18">
        <v>1</v>
      </c>
      <c r="AI34" s="19">
        <f t="shared" si="3"/>
        <v>0.7008690776562938</v>
      </c>
      <c r="AJ34" s="19">
        <f t="shared" si="4"/>
        <v>0.045416316232127836</v>
      </c>
      <c r="AK34" s="19">
        <f t="shared" si="5"/>
        <v>0.10513036164844407</v>
      </c>
      <c r="AL34" s="19">
        <f t="shared" si="6"/>
        <v>0.02803476310625175</v>
      </c>
      <c r="AM34" s="19">
        <f t="shared" si="7"/>
        <v>0.025231286795626577</v>
      </c>
      <c r="AN34" s="19">
        <f t="shared" si="8"/>
        <v>0.07008690776562938</v>
      </c>
      <c r="AO34" s="19">
        <f t="shared" si="9"/>
        <v>0</v>
      </c>
      <c r="AP34" s="19">
        <f t="shared" si="10"/>
        <v>0.01682085786375105</v>
      </c>
      <c r="AQ34" s="19">
        <f t="shared" si="11"/>
        <v>0</v>
      </c>
      <c r="AR34" s="19">
        <f t="shared" si="12"/>
        <v>0</v>
      </c>
      <c r="AS34" s="19">
        <f t="shared" si="13"/>
        <v>0</v>
      </c>
      <c r="AT34" s="19">
        <f t="shared" si="14"/>
        <v>0</v>
      </c>
      <c r="AU34" s="19">
        <f t="shared" si="15"/>
        <v>0.008410428931875526</v>
      </c>
    </row>
    <row r="35" spans="1:47" ht="14.25">
      <c r="A35" s="14">
        <v>34</v>
      </c>
      <c r="B35" s="14" t="s">
        <v>122</v>
      </c>
      <c r="C35" s="14">
        <v>11</v>
      </c>
      <c r="D35" s="14">
        <v>3</v>
      </c>
      <c r="E35" s="14">
        <v>9900</v>
      </c>
      <c r="F35" s="14" t="s">
        <v>78</v>
      </c>
      <c r="G35" s="14">
        <v>1</v>
      </c>
      <c r="H35" s="14">
        <v>4</v>
      </c>
      <c r="I35" s="14">
        <v>9</v>
      </c>
      <c r="J35" s="14">
        <v>55</v>
      </c>
      <c r="K35" s="14">
        <v>150</v>
      </c>
      <c r="L35" s="14">
        <v>230</v>
      </c>
      <c r="P35" s="14" t="s">
        <v>41</v>
      </c>
      <c r="Q35" s="14">
        <v>5000</v>
      </c>
      <c r="R35" s="14">
        <v>288</v>
      </c>
      <c r="S35" s="14">
        <v>600</v>
      </c>
      <c r="T35" s="14">
        <v>600</v>
      </c>
      <c r="U35" s="14">
        <v>100</v>
      </c>
      <c r="V35" s="14">
        <v>400</v>
      </c>
      <c r="W35" s="14">
        <v>0</v>
      </c>
      <c r="X35" s="14">
        <v>500</v>
      </c>
      <c r="Y35" s="14">
        <v>0</v>
      </c>
      <c r="Z35" s="14">
        <v>0</v>
      </c>
      <c r="AA35" s="14">
        <v>500</v>
      </c>
      <c r="AB35" s="14">
        <v>100</v>
      </c>
      <c r="AC35" s="14">
        <v>60</v>
      </c>
      <c r="AD35" s="14">
        <f t="shared" si="1"/>
        <v>8148</v>
      </c>
      <c r="AE35" s="17">
        <f t="shared" si="2"/>
        <v>0.006750122729504173</v>
      </c>
      <c r="AF35" s="17" t="s">
        <v>270</v>
      </c>
      <c r="AG35" s="18">
        <v>1</v>
      </c>
      <c r="AH35" s="14" t="s">
        <v>70</v>
      </c>
      <c r="AI35" s="19">
        <f t="shared" si="3"/>
        <v>0.6136475208640157</v>
      </c>
      <c r="AJ35" s="19">
        <f t="shared" si="4"/>
        <v>0.035346097201767304</v>
      </c>
      <c r="AK35" s="19">
        <f t="shared" si="5"/>
        <v>0.07363770250368189</v>
      </c>
      <c r="AL35" s="19">
        <f t="shared" si="6"/>
        <v>0.07363770250368189</v>
      </c>
      <c r="AM35" s="19">
        <f t="shared" si="7"/>
        <v>0.012272950417280314</v>
      </c>
      <c r="AN35" s="19">
        <f t="shared" si="8"/>
        <v>0.049091801669121256</v>
      </c>
      <c r="AO35" s="19">
        <f t="shared" si="9"/>
        <v>0</v>
      </c>
      <c r="AP35" s="19">
        <f t="shared" si="10"/>
        <v>0.06136475208640157</v>
      </c>
      <c r="AQ35" s="19">
        <f t="shared" si="11"/>
        <v>0</v>
      </c>
      <c r="AR35" s="19">
        <f t="shared" si="12"/>
        <v>0</v>
      </c>
      <c r="AS35" s="19">
        <f t="shared" si="13"/>
        <v>0.06136475208640157</v>
      </c>
      <c r="AT35" s="19">
        <f t="shared" si="14"/>
        <v>0.012272950417280314</v>
      </c>
      <c r="AU35" s="19">
        <f t="shared" si="15"/>
        <v>0.007363770250368188</v>
      </c>
    </row>
    <row r="36" spans="1:47" ht="14.25">
      <c r="A36" s="14">
        <v>35</v>
      </c>
      <c r="B36" s="14" t="s">
        <v>91</v>
      </c>
      <c r="C36" s="14">
        <v>11</v>
      </c>
      <c r="D36" s="14">
        <v>2</v>
      </c>
      <c r="E36" s="14">
        <v>9100</v>
      </c>
      <c r="F36" s="14" t="s">
        <v>78</v>
      </c>
      <c r="G36" s="14">
        <v>8</v>
      </c>
      <c r="H36" s="14">
        <v>5</v>
      </c>
      <c r="I36" s="14">
        <v>7</v>
      </c>
      <c r="J36" s="14">
        <v>240</v>
      </c>
      <c r="K36" s="14">
        <v>180</v>
      </c>
      <c r="L36" s="14">
        <v>200</v>
      </c>
      <c r="O36" s="14" t="s">
        <v>41</v>
      </c>
      <c r="Q36" s="14">
        <v>4800</v>
      </c>
      <c r="R36" s="14">
        <v>414</v>
      </c>
      <c r="S36" s="14">
        <v>1050</v>
      </c>
      <c r="T36" s="14">
        <v>1000</v>
      </c>
      <c r="U36" s="14">
        <v>144</v>
      </c>
      <c r="V36" s="14">
        <v>400</v>
      </c>
      <c r="W36" s="14">
        <v>0</v>
      </c>
      <c r="X36" s="14">
        <v>600</v>
      </c>
      <c r="Y36" s="14">
        <v>0</v>
      </c>
      <c r="Z36" s="14">
        <v>0</v>
      </c>
      <c r="AA36" s="14">
        <v>1000</v>
      </c>
      <c r="AB36" s="14">
        <v>200</v>
      </c>
      <c r="AC36" s="14">
        <v>200</v>
      </c>
      <c r="AD36" s="14">
        <f t="shared" si="1"/>
        <v>9808</v>
      </c>
      <c r="AE36" s="17">
        <f t="shared" si="2"/>
        <v>0.024469820554649267</v>
      </c>
      <c r="AF36" s="17" t="s">
        <v>271</v>
      </c>
      <c r="AG36" s="18">
        <v>1</v>
      </c>
      <c r="AI36" s="19">
        <f t="shared" si="3"/>
        <v>0.4893964110929853</v>
      </c>
      <c r="AJ36" s="19">
        <f t="shared" si="4"/>
        <v>0.042210440456769985</v>
      </c>
      <c r="AK36" s="19">
        <f t="shared" si="5"/>
        <v>0.10705546492659054</v>
      </c>
      <c r="AL36" s="19">
        <f t="shared" si="6"/>
        <v>0.10195758564437195</v>
      </c>
      <c r="AM36" s="19">
        <f t="shared" si="7"/>
        <v>0.01468189233278956</v>
      </c>
      <c r="AN36" s="19">
        <f t="shared" si="8"/>
        <v>0.040783034257748776</v>
      </c>
      <c r="AO36" s="19">
        <f t="shared" si="9"/>
        <v>0</v>
      </c>
      <c r="AP36" s="19">
        <f t="shared" si="10"/>
        <v>0.061174551386623165</v>
      </c>
      <c r="AQ36" s="19">
        <f t="shared" si="11"/>
        <v>0</v>
      </c>
      <c r="AR36" s="19">
        <f t="shared" si="12"/>
        <v>0</v>
      </c>
      <c r="AS36" s="19">
        <f t="shared" si="13"/>
        <v>0.10195758564437195</v>
      </c>
      <c r="AT36" s="19">
        <f t="shared" si="14"/>
        <v>0.020391517128874388</v>
      </c>
      <c r="AU36" s="19">
        <f t="shared" si="15"/>
        <v>0.020391517128874388</v>
      </c>
    </row>
    <row r="37" spans="1:47" ht="14.25">
      <c r="A37" s="14">
        <v>36</v>
      </c>
      <c r="B37" s="14" t="s">
        <v>125</v>
      </c>
      <c r="C37" s="14">
        <v>6</v>
      </c>
      <c r="D37" s="14">
        <v>2</v>
      </c>
      <c r="E37" s="14">
        <v>1280</v>
      </c>
      <c r="F37" s="14" t="s">
        <v>78</v>
      </c>
      <c r="G37" s="14">
        <v>24</v>
      </c>
      <c r="H37" s="14">
        <v>19</v>
      </c>
      <c r="I37" s="14">
        <v>15</v>
      </c>
      <c r="J37" s="14">
        <v>480</v>
      </c>
      <c r="K37" s="14">
        <v>300</v>
      </c>
      <c r="L37" s="14">
        <v>250</v>
      </c>
      <c r="N37" s="14" t="s">
        <v>41</v>
      </c>
      <c r="Q37" s="14">
        <v>1000</v>
      </c>
      <c r="R37" s="14">
        <v>126</v>
      </c>
      <c r="S37" s="14">
        <v>0</v>
      </c>
      <c r="T37" s="14">
        <v>100</v>
      </c>
      <c r="U37" s="14">
        <v>60</v>
      </c>
      <c r="V37" s="14">
        <v>80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100</v>
      </c>
      <c r="AD37" s="14">
        <f t="shared" si="1"/>
        <v>1466</v>
      </c>
      <c r="AE37" s="17">
        <f t="shared" si="2"/>
        <v>0.3274215552523875</v>
      </c>
      <c r="AF37" s="17" t="s">
        <v>271</v>
      </c>
      <c r="AG37" s="18">
        <v>1</v>
      </c>
      <c r="AI37" s="19">
        <f t="shared" si="3"/>
        <v>0.6821282401091405</v>
      </c>
      <c r="AJ37" s="19">
        <f t="shared" si="4"/>
        <v>0.08594815825375171</v>
      </c>
      <c r="AK37" s="19">
        <f t="shared" si="5"/>
        <v>0</v>
      </c>
      <c r="AL37" s="19">
        <f t="shared" si="6"/>
        <v>0.06821282401091405</v>
      </c>
      <c r="AM37" s="19">
        <f t="shared" si="7"/>
        <v>0.040927694406548434</v>
      </c>
      <c r="AN37" s="19">
        <f t="shared" si="8"/>
        <v>0.054570259208731244</v>
      </c>
      <c r="AO37" s="19">
        <f t="shared" si="9"/>
        <v>0</v>
      </c>
      <c r="AP37" s="19">
        <f t="shared" si="10"/>
        <v>0</v>
      </c>
      <c r="AQ37" s="19">
        <f t="shared" si="11"/>
        <v>0</v>
      </c>
      <c r="AR37" s="19">
        <f t="shared" si="12"/>
        <v>0</v>
      </c>
      <c r="AS37" s="19">
        <f t="shared" si="13"/>
        <v>0</v>
      </c>
      <c r="AT37" s="19">
        <f t="shared" si="14"/>
        <v>0</v>
      </c>
      <c r="AU37" s="19">
        <f t="shared" si="15"/>
        <v>0.06821282401091405</v>
      </c>
    </row>
    <row r="38" spans="1:47" ht="14.25">
      <c r="A38" s="14">
        <v>37</v>
      </c>
      <c r="B38" s="14" t="s">
        <v>95</v>
      </c>
      <c r="C38" s="14">
        <v>10</v>
      </c>
      <c r="D38" s="14">
        <v>3</v>
      </c>
      <c r="E38" s="14">
        <v>5390</v>
      </c>
      <c r="F38" s="14" t="s">
        <v>78</v>
      </c>
      <c r="G38" s="14">
        <v>44</v>
      </c>
      <c r="H38" s="14">
        <v>36</v>
      </c>
      <c r="I38" s="14">
        <v>28</v>
      </c>
      <c r="J38" s="14">
        <v>950</v>
      </c>
      <c r="K38" s="14">
        <v>700</v>
      </c>
      <c r="L38" s="14">
        <v>500</v>
      </c>
      <c r="O38" s="14" t="s">
        <v>41</v>
      </c>
      <c r="Q38" s="14">
        <v>3600</v>
      </c>
      <c r="R38" s="14">
        <v>198</v>
      </c>
      <c r="S38" s="14">
        <v>300</v>
      </c>
      <c r="T38" s="14">
        <v>200</v>
      </c>
      <c r="U38" s="14">
        <v>80</v>
      </c>
      <c r="V38" s="14">
        <v>300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100</v>
      </c>
      <c r="AD38" s="14">
        <f t="shared" si="1"/>
        <v>4778</v>
      </c>
      <c r="AE38" s="17">
        <f t="shared" si="2"/>
        <v>0.19882796149016324</v>
      </c>
      <c r="AF38" s="17" t="s">
        <v>271</v>
      </c>
      <c r="AG38" s="18">
        <v>0</v>
      </c>
      <c r="AH38" s="14" t="s">
        <v>126</v>
      </c>
      <c r="AI38" s="19">
        <f t="shared" si="3"/>
        <v>0.7534533277521975</v>
      </c>
      <c r="AJ38" s="19">
        <f t="shared" si="4"/>
        <v>0.04143993302637087</v>
      </c>
      <c r="AK38" s="19">
        <f t="shared" si="5"/>
        <v>0.06278777731268313</v>
      </c>
      <c r="AL38" s="19">
        <f t="shared" si="6"/>
        <v>0.041858518208455424</v>
      </c>
      <c r="AM38" s="19">
        <f t="shared" si="7"/>
        <v>0.016743407283382167</v>
      </c>
      <c r="AN38" s="19">
        <f t="shared" si="8"/>
        <v>0.06278777731268313</v>
      </c>
      <c r="AO38" s="19">
        <f t="shared" si="9"/>
        <v>0</v>
      </c>
      <c r="AP38" s="19">
        <f t="shared" si="10"/>
        <v>0</v>
      </c>
      <c r="AQ38" s="19">
        <f t="shared" si="11"/>
        <v>0</v>
      </c>
      <c r="AR38" s="19">
        <f t="shared" si="12"/>
        <v>0</v>
      </c>
      <c r="AS38" s="19">
        <f t="shared" si="13"/>
        <v>0</v>
      </c>
      <c r="AT38" s="19">
        <f t="shared" si="14"/>
        <v>0</v>
      </c>
      <c r="AU38" s="19">
        <f t="shared" si="15"/>
        <v>0.020929259104227712</v>
      </c>
    </row>
    <row r="39" spans="1:47" ht="14.25">
      <c r="A39" s="14">
        <v>38</v>
      </c>
      <c r="B39" s="14" t="s">
        <v>125</v>
      </c>
      <c r="C39" s="14">
        <v>6</v>
      </c>
      <c r="D39" s="14">
        <v>2</v>
      </c>
      <c r="E39" s="14">
        <v>2750</v>
      </c>
      <c r="F39" s="14" t="s">
        <v>78</v>
      </c>
      <c r="G39" s="14">
        <v>12</v>
      </c>
      <c r="H39" s="14">
        <v>9</v>
      </c>
      <c r="J39" s="14">
        <v>280</v>
      </c>
      <c r="K39" s="14">
        <v>150</v>
      </c>
      <c r="M39" s="14" t="s">
        <v>41</v>
      </c>
      <c r="Q39" s="14">
        <v>1200</v>
      </c>
      <c r="R39" s="14">
        <v>126</v>
      </c>
      <c r="S39" s="14">
        <v>200</v>
      </c>
      <c r="T39" s="14">
        <v>100</v>
      </c>
      <c r="U39" s="14">
        <v>40</v>
      </c>
      <c r="V39" s="14">
        <v>50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100</v>
      </c>
      <c r="AC39" s="14">
        <v>100</v>
      </c>
      <c r="AD39" s="14">
        <f t="shared" si="1"/>
        <v>1916</v>
      </c>
      <c r="AE39" s="17">
        <f t="shared" si="2"/>
        <v>0.14613778705636743</v>
      </c>
      <c r="AF39" s="17" t="s">
        <v>271</v>
      </c>
      <c r="AG39" s="18">
        <v>1</v>
      </c>
      <c r="AI39" s="19">
        <f t="shared" si="3"/>
        <v>0.6263048016701461</v>
      </c>
      <c r="AJ39" s="19">
        <f t="shared" si="4"/>
        <v>0.06576200417536535</v>
      </c>
      <c r="AK39" s="19">
        <f t="shared" si="5"/>
        <v>0.10438413361169102</v>
      </c>
      <c r="AL39" s="19">
        <f t="shared" si="6"/>
        <v>0.05219206680584551</v>
      </c>
      <c r="AM39" s="19">
        <f t="shared" si="7"/>
        <v>0.020876826722338204</v>
      </c>
      <c r="AN39" s="19">
        <f t="shared" si="8"/>
        <v>0.026096033402922755</v>
      </c>
      <c r="AO39" s="19">
        <f t="shared" si="9"/>
        <v>0</v>
      </c>
      <c r="AP39" s="19">
        <f t="shared" si="10"/>
        <v>0</v>
      </c>
      <c r="AQ39" s="19">
        <f t="shared" si="11"/>
        <v>0</v>
      </c>
      <c r="AR39" s="19">
        <f t="shared" si="12"/>
        <v>0</v>
      </c>
      <c r="AS39" s="19">
        <f t="shared" si="13"/>
        <v>0</v>
      </c>
      <c r="AT39" s="19">
        <f t="shared" si="14"/>
        <v>0.05219206680584551</v>
      </c>
      <c r="AU39" s="19">
        <f t="shared" si="15"/>
        <v>0.05219206680584551</v>
      </c>
    </row>
    <row r="40" spans="1:47" ht="14.25">
      <c r="A40" s="14">
        <v>39</v>
      </c>
      <c r="B40" s="14" t="s">
        <v>125</v>
      </c>
      <c r="C40" s="14">
        <v>7</v>
      </c>
      <c r="D40" s="14">
        <v>2</v>
      </c>
      <c r="E40" s="14">
        <v>4320</v>
      </c>
      <c r="F40" s="14" t="s">
        <v>78</v>
      </c>
      <c r="G40" s="14">
        <v>15</v>
      </c>
      <c r="H40" s="14">
        <v>10</v>
      </c>
      <c r="I40" s="14">
        <v>8</v>
      </c>
      <c r="J40" s="14">
        <v>320</v>
      </c>
      <c r="K40" s="14">
        <v>200</v>
      </c>
      <c r="L40" s="14">
        <v>180</v>
      </c>
      <c r="N40" s="14" t="s">
        <v>41</v>
      </c>
      <c r="Q40" s="14">
        <v>2400</v>
      </c>
      <c r="R40" s="14">
        <v>90</v>
      </c>
      <c r="S40" s="14">
        <v>0</v>
      </c>
      <c r="T40" s="14">
        <v>200</v>
      </c>
      <c r="U40" s="14">
        <v>60</v>
      </c>
      <c r="V40" s="14">
        <v>40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280</v>
      </c>
      <c r="AD40" s="14">
        <f t="shared" si="1"/>
        <v>3070</v>
      </c>
      <c r="AE40" s="17">
        <f t="shared" si="2"/>
        <v>0.10423452768729642</v>
      </c>
      <c r="AF40" s="17" t="s">
        <v>271</v>
      </c>
      <c r="AG40" s="18">
        <v>3</v>
      </c>
      <c r="AH40" s="14" t="s">
        <v>96</v>
      </c>
      <c r="AI40" s="19">
        <f t="shared" si="3"/>
        <v>0.7817589576547231</v>
      </c>
      <c r="AJ40" s="19">
        <f t="shared" si="4"/>
        <v>0.029315960912052116</v>
      </c>
      <c r="AK40" s="19">
        <f t="shared" si="5"/>
        <v>0</v>
      </c>
      <c r="AL40" s="19">
        <f t="shared" si="6"/>
        <v>0.06514657980456026</v>
      </c>
      <c r="AM40" s="19">
        <f t="shared" si="7"/>
        <v>0.019543973941368076</v>
      </c>
      <c r="AN40" s="19">
        <f t="shared" si="8"/>
        <v>0.013029315960912053</v>
      </c>
      <c r="AO40" s="19">
        <f t="shared" si="9"/>
        <v>0</v>
      </c>
      <c r="AP40" s="19">
        <f t="shared" si="10"/>
        <v>0</v>
      </c>
      <c r="AQ40" s="19">
        <f t="shared" si="11"/>
        <v>0</v>
      </c>
      <c r="AR40" s="19">
        <f t="shared" si="12"/>
        <v>0</v>
      </c>
      <c r="AS40" s="19">
        <f t="shared" si="13"/>
        <v>0</v>
      </c>
      <c r="AT40" s="19">
        <f t="shared" si="14"/>
        <v>0</v>
      </c>
      <c r="AU40" s="19">
        <f t="shared" si="15"/>
        <v>0.09120521172638436</v>
      </c>
    </row>
    <row r="41" spans="1:47" ht="15">
      <c r="A41" s="14">
        <v>40</v>
      </c>
      <c r="B41" s="20" t="s">
        <v>131</v>
      </c>
      <c r="C41" s="20">
        <v>5</v>
      </c>
      <c r="D41" s="20">
        <v>1</v>
      </c>
      <c r="E41" s="20">
        <v>1060</v>
      </c>
      <c r="F41" s="14" t="s">
        <v>78</v>
      </c>
      <c r="G41" s="14">
        <v>21</v>
      </c>
      <c r="H41" s="14">
        <v>19</v>
      </c>
      <c r="J41" s="14">
        <v>460</v>
      </c>
      <c r="K41" s="14">
        <v>300</v>
      </c>
      <c r="M41" s="14" t="s">
        <v>41</v>
      </c>
      <c r="Q41" s="14">
        <v>1000</v>
      </c>
      <c r="R41" s="14">
        <v>108</v>
      </c>
      <c r="S41" s="14">
        <v>0</v>
      </c>
      <c r="T41" s="14">
        <v>100</v>
      </c>
      <c r="U41" s="14">
        <v>40</v>
      </c>
      <c r="V41" s="14">
        <v>40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200</v>
      </c>
      <c r="AD41" s="14">
        <f t="shared" si="1"/>
        <v>1488</v>
      </c>
      <c r="AE41" s="17">
        <f t="shared" si="2"/>
        <v>0.30913978494623656</v>
      </c>
      <c r="AF41" s="17" t="s">
        <v>271</v>
      </c>
      <c r="AG41" s="18">
        <v>2</v>
      </c>
      <c r="AH41" s="14" t="s">
        <v>132</v>
      </c>
      <c r="AI41" s="19">
        <f t="shared" si="3"/>
        <v>0.6720430107526881</v>
      </c>
      <c r="AJ41" s="19">
        <f t="shared" si="4"/>
        <v>0.07258064516129033</v>
      </c>
      <c r="AK41" s="19">
        <f t="shared" si="5"/>
        <v>0</v>
      </c>
      <c r="AL41" s="19">
        <f t="shared" si="6"/>
        <v>0.06720430107526881</v>
      </c>
      <c r="AM41" s="19">
        <f t="shared" si="7"/>
        <v>0.026881720430107527</v>
      </c>
      <c r="AN41" s="19">
        <f t="shared" si="8"/>
        <v>0.026881720430107527</v>
      </c>
      <c r="AO41" s="19">
        <f t="shared" si="9"/>
        <v>0</v>
      </c>
      <c r="AP41" s="19">
        <f t="shared" si="10"/>
        <v>0</v>
      </c>
      <c r="AQ41" s="19">
        <f t="shared" si="11"/>
        <v>0</v>
      </c>
      <c r="AR41" s="19">
        <f t="shared" si="12"/>
        <v>0</v>
      </c>
      <c r="AS41" s="19">
        <f t="shared" si="13"/>
        <v>0</v>
      </c>
      <c r="AT41" s="19">
        <f t="shared" si="14"/>
        <v>0</v>
      </c>
      <c r="AU41" s="19">
        <f t="shared" si="15"/>
        <v>0.13440860215053763</v>
      </c>
    </row>
    <row r="42" spans="1:47" ht="14.25">
      <c r="A42" s="14">
        <v>41</v>
      </c>
      <c r="B42" s="14" t="s">
        <v>134</v>
      </c>
      <c r="C42" s="14">
        <v>7</v>
      </c>
      <c r="D42" s="14">
        <v>3</v>
      </c>
      <c r="E42" s="14">
        <v>8400</v>
      </c>
      <c r="F42" s="14" t="s">
        <v>78</v>
      </c>
      <c r="G42" s="14">
        <v>22</v>
      </c>
      <c r="J42" s="14">
        <v>530</v>
      </c>
      <c r="M42" s="14" t="s">
        <v>41</v>
      </c>
      <c r="Q42" s="14">
        <v>6000</v>
      </c>
      <c r="R42" s="14">
        <v>0</v>
      </c>
      <c r="S42" s="14">
        <v>0</v>
      </c>
      <c r="T42" s="14">
        <v>600</v>
      </c>
      <c r="U42" s="14">
        <v>100</v>
      </c>
      <c r="V42" s="14">
        <v>0</v>
      </c>
      <c r="W42" s="14">
        <v>0</v>
      </c>
      <c r="X42" s="14">
        <v>400</v>
      </c>
      <c r="Y42" s="14">
        <v>0</v>
      </c>
      <c r="Z42" s="14">
        <v>0</v>
      </c>
      <c r="AA42" s="14">
        <v>0</v>
      </c>
      <c r="AB42" s="14">
        <v>300</v>
      </c>
      <c r="AC42" s="14">
        <v>200</v>
      </c>
      <c r="AD42" s="14">
        <f t="shared" si="1"/>
        <v>7600</v>
      </c>
      <c r="AE42" s="17">
        <f t="shared" si="2"/>
        <v>0.06973684210526315</v>
      </c>
      <c r="AF42" s="17" t="s">
        <v>271</v>
      </c>
      <c r="AG42" s="18">
        <v>4</v>
      </c>
      <c r="AH42" s="14" t="s">
        <v>115</v>
      </c>
      <c r="AI42" s="19">
        <f t="shared" si="3"/>
        <v>0.7894736842105263</v>
      </c>
      <c r="AJ42" s="19">
        <f t="shared" si="4"/>
        <v>0</v>
      </c>
      <c r="AK42" s="19">
        <f t="shared" si="5"/>
        <v>0</v>
      </c>
      <c r="AL42" s="19">
        <f t="shared" si="6"/>
        <v>0.07894736842105263</v>
      </c>
      <c r="AM42" s="19">
        <f t="shared" si="7"/>
        <v>0.013157894736842105</v>
      </c>
      <c r="AN42" s="19">
        <f t="shared" si="8"/>
        <v>0</v>
      </c>
      <c r="AO42" s="19">
        <f t="shared" si="9"/>
        <v>0</v>
      </c>
      <c r="AP42" s="19">
        <f t="shared" si="10"/>
        <v>0.05263157894736842</v>
      </c>
      <c r="AQ42" s="19">
        <f t="shared" si="11"/>
        <v>0</v>
      </c>
      <c r="AR42" s="19">
        <f t="shared" si="12"/>
        <v>0</v>
      </c>
      <c r="AS42" s="19">
        <f t="shared" si="13"/>
        <v>0</v>
      </c>
      <c r="AT42" s="19">
        <f t="shared" si="14"/>
        <v>0.039473684210526314</v>
      </c>
      <c r="AU42" s="19">
        <f t="shared" si="15"/>
        <v>0.02631578947368421</v>
      </c>
    </row>
    <row r="43" spans="1:47" ht="15">
      <c r="A43" s="14">
        <v>42</v>
      </c>
      <c r="B43" s="20" t="s">
        <v>135</v>
      </c>
      <c r="C43" s="20">
        <v>5</v>
      </c>
      <c r="D43" s="20">
        <v>2</v>
      </c>
      <c r="E43" s="20">
        <v>2390</v>
      </c>
      <c r="F43" s="14" t="s">
        <v>78</v>
      </c>
      <c r="G43" s="14">
        <v>20</v>
      </c>
      <c r="J43" s="14">
        <v>390</v>
      </c>
      <c r="M43" s="14" t="s">
        <v>41</v>
      </c>
      <c r="Q43" s="14">
        <v>1000</v>
      </c>
      <c r="R43" s="14">
        <v>0</v>
      </c>
      <c r="S43" s="14">
        <v>0</v>
      </c>
      <c r="T43" s="14">
        <v>150</v>
      </c>
      <c r="U43" s="14">
        <v>100</v>
      </c>
      <c r="V43" s="14">
        <v>100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100</v>
      </c>
      <c r="AD43" s="14">
        <f t="shared" si="1"/>
        <v>1450</v>
      </c>
      <c r="AE43" s="17">
        <f t="shared" si="2"/>
        <v>0.2689655172413793</v>
      </c>
      <c r="AF43" s="17" t="s">
        <v>271</v>
      </c>
      <c r="AG43" s="18">
        <v>4</v>
      </c>
      <c r="AH43" s="14" t="s">
        <v>115</v>
      </c>
      <c r="AI43" s="19">
        <f t="shared" si="3"/>
        <v>0.6896551724137931</v>
      </c>
      <c r="AJ43" s="19">
        <f t="shared" si="4"/>
        <v>0</v>
      </c>
      <c r="AK43" s="19">
        <f t="shared" si="5"/>
        <v>0</v>
      </c>
      <c r="AL43" s="19">
        <f t="shared" si="6"/>
        <v>0.10344827586206896</v>
      </c>
      <c r="AM43" s="19">
        <f t="shared" si="7"/>
        <v>0.06896551724137931</v>
      </c>
      <c r="AN43" s="19">
        <f t="shared" si="8"/>
        <v>0.06896551724137931</v>
      </c>
      <c r="AO43" s="19">
        <f t="shared" si="9"/>
        <v>0</v>
      </c>
      <c r="AP43" s="19">
        <f t="shared" si="10"/>
        <v>0</v>
      </c>
      <c r="AQ43" s="19">
        <f t="shared" si="11"/>
        <v>0</v>
      </c>
      <c r="AR43" s="19">
        <f t="shared" si="12"/>
        <v>0</v>
      </c>
      <c r="AS43" s="19">
        <f t="shared" si="13"/>
        <v>0</v>
      </c>
      <c r="AT43" s="19">
        <f t="shared" si="14"/>
        <v>0</v>
      </c>
      <c r="AU43" s="19">
        <f t="shared" si="15"/>
        <v>0.06896551724137931</v>
      </c>
    </row>
    <row r="44" spans="1:47" ht="14.25">
      <c r="A44" s="14">
        <v>43</v>
      </c>
      <c r="B44" s="14" t="s">
        <v>138</v>
      </c>
      <c r="C44" s="14">
        <v>7</v>
      </c>
      <c r="D44" s="14">
        <v>3</v>
      </c>
      <c r="E44" s="14">
        <v>4820</v>
      </c>
      <c r="F44" s="14" t="s">
        <v>78</v>
      </c>
      <c r="G44" s="14">
        <v>20</v>
      </c>
      <c r="H44" s="14">
        <v>16</v>
      </c>
      <c r="I44" s="14">
        <v>10</v>
      </c>
      <c r="J44" s="14">
        <v>420</v>
      </c>
      <c r="K44" s="14">
        <v>300</v>
      </c>
      <c r="L44" s="14">
        <v>190</v>
      </c>
      <c r="N44" s="14" t="s">
        <v>41</v>
      </c>
      <c r="Q44" s="14">
        <v>1500</v>
      </c>
      <c r="R44" s="14">
        <v>18</v>
      </c>
      <c r="S44" s="14">
        <v>150</v>
      </c>
      <c r="T44" s="14">
        <v>200</v>
      </c>
      <c r="U44" s="14">
        <v>100</v>
      </c>
      <c r="V44" s="14">
        <v>300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200</v>
      </c>
      <c r="AD44" s="14">
        <f t="shared" si="1"/>
        <v>2468</v>
      </c>
      <c r="AE44" s="17">
        <f t="shared" si="2"/>
        <v>0.17017828200972449</v>
      </c>
      <c r="AF44" s="17" t="s">
        <v>271</v>
      </c>
      <c r="AG44" s="18">
        <v>2</v>
      </c>
      <c r="AH44" s="14" t="s">
        <v>102</v>
      </c>
      <c r="AI44" s="19">
        <f t="shared" si="3"/>
        <v>0.6077795786061588</v>
      </c>
      <c r="AJ44" s="19">
        <f t="shared" si="4"/>
        <v>0.007293354943273906</v>
      </c>
      <c r="AK44" s="19">
        <f t="shared" si="5"/>
        <v>0.060777957860615885</v>
      </c>
      <c r="AL44" s="19">
        <f t="shared" si="6"/>
        <v>0.08103727714748785</v>
      </c>
      <c r="AM44" s="19">
        <f t="shared" si="7"/>
        <v>0.04051863857374392</v>
      </c>
      <c r="AN44" s="19">
        <f t="shared" si="8"/>
        <v>0.12155591572123177</v>
      </c>
      <c r="AO44" s="19">
        <f t="shared" si="9"/>
        <v>0</v>
      </c>
      <c r="AP44" s="19">
        <f t="shared" si="10"/>
        <v>0</v>
      </c>
      <c r="AQ44" s="19">
        <f t="shared" si="11"/>
        <v>0</v>
      </c>
      <c r="AR44" s="19">
        <f t="shared" si="12"/>
        <v>0</v>
      </c>
      <c r="AS44" s="19">
        <f t="shared" si="13"/>
        <v>0</v>
      </c>
      <c r="AT44" s="19">
        <f t="shared" si="14"/>
        <v>0</v>
      </c>
      <c r="AU44" s="19">
        <f t="shared" si="15"/>
        <v>0.08103727714748785</v>
      </c>
    </row>
    <row r="45" spans="1:47" ht="14.25">
      <c r="A45" s="14">
        <v>44</v>
      </c>
      <c r="B45" s="14" t="s">
        <v>139</v>
      </c>
      <c r="C45" s="14">
        <v>8</v>
      </c>
      <c r="D45" s="14">
        <v>3</v>
      </c>
      <c r="E45" s="14">
        <v>7900</v>
      </c>
      <c r="F45" s="14" t="s">
        <v>78</v>
      </c>
      <c r="G45" s="14">
        <v>20</v>
      </c>
      <c r="H45" s="14">
        <v>19</v>
      </c>
      <c r="I45" s="14">
        <v>16</v>
      </c>
      <c r="J45" s="14">
        <v>420</v>
      </c>
      <c r="K45" s="14">
        <v>400</v>
      </c>
      <c r="L45" s="14">
        <v>380</v>
      </c>
      <c r="O45" s="14" t="s">
        <v>41</v>
      </c>
      <c r="Q45" s="14">
        <v>3000</v>
      </c>
      <c r="R45" s="14">
        <v>360</v>
      </c>
      <c r="S45" s="14">
        <v>800</v>
      </c>
      <c r="T45" s="14">
        <v>600</v>
      </c>
      <c r="U45" s="14">
        <v>200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200</v>
      </c>
      <c r="AC45" s="14">
        <v>200</v>
      </c>
      <c r="AD45" s="14">
        <f t="shared" si="1"/>
        <v>5360</v>
      </c>
      <c r="AE45" s="17">
        <f t="shared" si="2"/>
        <v>0.07835820895522388</v>
      </c>
      <c r="AF45" s="17" t="s">
        <v>271</v>
      </c>
      <c r="AG45" s="18">
        <v>1</v>
      </c>
      <c r="AI45" s="19">
        <f t="shared" si="3"/>
        <v>0.5597014925373134</v>
      </c>
      <c r="AJ45" s="19">
        <f t="shared" si="4"/>
        <v>0.06716417910447761</v>
      </c>
      <c r="AK45" s="19">
        <f t="shared" si="5"/>
        <v>0.14925373134328357</v>
      </c>
      <c r="AL45" s="19">
        <f t="shared" si="6"/>
        <v>0.11194029850746269</v>
      </c>
      <c r="AM45" s="19">
        <f t="shared" si="7"/>
        <v>0.03731343283582089</v>
      </c>
      <c r="AN45" s="19">
        <f t="shared" si="8"/>
        <v>0</v>
      </c>
      <c r="AO45" s="19">
        <f t="shared" si="9"/>
        <v>0</v>
      </c>
      <c r="AP45" s="19">
        <f t="shared" si="10"/>
        <v>0</v>
      </c>
      <c r="AQ45" s="19">
        <f t="shared" si="11"/>
        <v>0</v>
      </c>
      <c r="AR45" s="19">
        <f t="shared" si="12"/>
        <v>0</v>
      </c>
      <c r="AS45" s="19">
        <f t="shared" si="13"/>
        <v>0</v>
      </c>
      <c r="AT45" s="19">
        <f t="shared" si="14"/>
        <v>0.03731343283582089</v>
      </c>
      <c r="AU45" s="19">
        <f t="shared" si="15"/>
        <v>0.03731343283582089</v>
      </c>
    </row>
    <row r="46" spans="1:47" ht="14.25">
      <c r="A46" s="14">
        <v>45</v>
      </c>
      <c r="B46" s="14" t="s">
        <v>142</v>
      </c>
      <c r="C46" s="14">
        <v>4</v>
      </c>
      <c r="D46" s="14">
        <v>1</v>
      </c>
      <c r="E46" s="14">
        <v>2440</v>
      </c>
      <c r="F46" s="14" t="s">
        <v>78</v>
      </c>
      <c r="G46" s="14">
        <v>24</v>
      </c>
      <c r="H46" s="14">
        <v>24</v>
      </c>
      <c r="I46" s="14">
        <v>24</v>
      </c>
      <c r="J46" s="14">
        <v>680</v>
      </c>
      <c r="K46" s="14">
        <v>500</v>
      </c>
      <c r="L46" s="14">
        <v>480</v>
      </c>
      <c r="N46" s="14" t="s">
        <v>41</v>
      </c>
      <c r="Q46" s="14">
        <v>1000</v>
      </c>
      <c r="R46" s="14">
        <v>198</v>
      </c>
      <c r="S46" s="14">
        <v>0</v>
      </c>
      <c r="T46" s="14">
        <v>50</v>
      </c>
      <c r="U46" s="14">
        <v>40</v>
      </c>
      <c r="V46" s="14">
        <v>100</v>
      </c>
      <c r="W46" s="14">
        <v>0</v>
      </c>
      <c r="X46" s="14">
        <v>0</v>
      </c>
      <c r="Y46" s="14">
        <v>0</v>
      </c>
      <c r="Z46" s="14">
        <v>0</v>
      </c>
      <c r="AA46" s="14">
        <v>200</v>
      </c>
      <c r="AB46" s="14">
        <v>0</v>
      </c>
      <c r="AC46" s="14">
        <v>60</v>
      </c>
      <c r="AD46" s="14">
        <f t="shared" si="1"/>
        <v>1648</v>
      </c>
      <c r="AE46" s="17">
        <f t="shared" si="2"/>
        <v>0.41262135922330095</v>
      </c>
      <c r="AF46" s="17" t="s">
        <v>271</v>
      </c>
      <c r="AG46" s="18" t="s">
        <v>143</v>
      </c>
      <c r="AH46" s="14" t="s">
        <v>143</v>
      </c>
      <c r="AI46" s="19">
        <f t="shared" si="3"/>
        <v>0.6067961165048543</v>
      </c>
      <c r="AJ46" s="19">
        <f t="shared" si="4"/>
        <v>0.12014563106796117</v>
      </c>
      <c r="AK46" s="19">
        <f t="shared" si="5"/>
        <v>0</v>
      </c>
      <c r="AL46" s="19">
        <f t="shared" si="6"/>
        <v>0.03033980582524272</v>
      </c>
      <c r="AM46" s="19">
        <f t="shared" si="7"/>
        <v>0.024271844660194174</v>
      </c>
      <c r="AN46" s="19">
        <f t="shared" si="8"/>
        <v>0.06067961165048544</v>
      </c>
      <c r="AO46" s="19">
        <f t="shared" si="9"/>
        <v>0</v>
      </c>
      <c r="AP46" s="19">
        <f t="shared" si="10"/>
        <v>0</v>
      </c>
      <c r="AQ46" s="19">
        <f t="shared" si="11"/>
        <v>0</v>
      </c>
      <c r="AR46" s="19">
        <f t="shared" si="12"/>
        <v>0</v>
      </c>
      <c r="AS46" s="19">
        <f t="shared" si="13"/>
        <v>0.12135922330097088</v>
      </c>
      <c r="AT46" s="19">
        <f t="shared" si="14"/>
        <v>0</v>
      </c>
      <c r="AU46" s="19">
        <f t="shared" si="15"/>
        <v>0.03640776699029126</v>
      </c>
    </row>
    <row r="47" spans="1:47" ht="14.25">
      <c r="A47" s="14">
        <v>46</v>
      </c>
      <c r="B47" s="14" t="s">
        <v>142</v>
      </c>
      <c r="C47" s="14">
        <v>6</v>
      </c>
      <c r="D47" s="14">
        <v>2</v>
      </c>
      <c r="E47" s="14">
        <v>2900</v>
      </c>
      <c r="F47" s="14" t="s">
        <v>78</v>
      </c>
      <c r="G47" s="14">
        <v>21</v>
      </c>
      <c r="H47" s="14">
        <v>20</v>
      </c>
      <c r="I47" s="14">
        <v>19</v>
      </c>
      <c r="J47" s="14">
        <v>500</v>
      </c>
      <c r="K47" s="14">
        <v>450</v>
      </c>
      <c r="L47" s="14">
        <v>400</v>
      </c>
      <c r="O47" s="14" t="s">
        <v>41</v>
      </c>
      <c r="Q47" s="14">
        <v>1500</v>
      </c>
      <c r="R47" s="14">
        <v>288</v>
      </c>
      <c r="S47" s="14">
        <v>0</v>
      </c>
      <c r="T47" s="14">
        <v>100</v>
      </c>
      <c r="U47" s="14">
        <v>60</v>
      </c>
      <c r="V47" s="14">
        <v>100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40</v>
      </c>
      <c r="AD47" s="14">
        <f t="shared" si="1"/>
        <v>2088</v>
      </c>
      <c r="AE47" s="17">
        <f t="shared" si="2"/>
        <v>0.23946360153256704</v>
      </c>
      <c r="AF47" s="17" t="s">
        <v>271</v>
      </c>
      <c r="AG47" s="18">
        <v>2</v>
      </c>
      <c r="AH47" s="14" t="s">
        <v>102</v>
      </c>
      <c r="AI47" s="19">
        <f t="shared" si="3"/>
        <v>0.7183908045977011</v>
      </c>
      <c r="AJ47" s="19">
        <f t="shared" si="4"/>
        <v>0.13793103448275862</v>
      </c>
      <c r="AK47" s="19">
        <f t="shared" si="5"/>
        <v>0</v>
      </c>
      <c r="AL47" s="19">
        <f t="shared" si="6"/>
        <v>0.04789272030651341</v>
      </c>
      <c r="AM47" s="19">
        <f t="shared" si="7"/>
        <v>0.028735632183908046</v>
      </c>
      <c r="AN47" s="19">
        <f t="shared" si="8"/>
        <v>0.04789272030651341</v>
      </c>
      <c r="AO47" s="19">
        <f t="shared" si="9"/>
        <v>0</v>
      </c>
      <c r="AP47" s="19">
        <f t="shared" si="10"/>
        <v>0</v>
      </c>
      <c r="AQ47" s="19">
        <f t="shared" si="11"/>
        <v>0</v>
      </c>
      <c r="AR47" s="19">
        <f t="shared" si="12"/>
        <v>0</v>
      </c>
      <c r="AS47" s="19">
        <f t="shared" si="13"/>
        <v>0</v>
      </c>
      <c r="AT47" s="19">
        <f t="shared" si="14"/>
        <v>0</v>
      </c>
      <c r="AU47" s="19">
        <f t="shared" si="15"/>
        <v>0.019157088122605363</v>
      </c>
    </row>
    <row r="48" spans="1:47" ht="14.25">
      <c r="A48" s="14">
        <v>47</v>
      </c>
      <c r="B48" s="14" t="s">
        <v>144</v>
      </c>
      <c r="C48" s="14">
        <v>7</v>
      </c>
      <c r="D48" s="14">
        <v>3</v>
      </c>
      <c r="E48" s="14">
        <v>2020</v>
      </c>
      <c r="F48" s="14" t="s">
        <v>78</v>
      </c>
      <c r="G48" s="14">
        <v>24</v>
      </c>
      <c r="H48" s="14">
        <v>24</v>
      </c>
      <c r="I48" s="14">
        <v>24</v>
      </c>
      <c r="J48" s="14">
        <v>620</v>
      </c>
      <c r="K48" s="14">
        <v>580</v>
      </c>
      <c r="L48" s="14">
        <v>450</v>
      </c>
      <c r="O48" s="14" t="s">
        <v>41</v>
      </c>
      <c r="Q48" s="14">
        <v>1500</v>
      </c>
      <c r="R48" s="14">
        <v>0</v>
      </c>
      <c r="S48" s="14">
        <v>0</v>
      </c>
      <c r="T48" s="14">
        <v>150</v>
      </c>
      <c r="U48" s="14">
        <v>40</v>
      </c>
      <c r="V48" s="14">
        <v>200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40</v>
      </c>
      <c r="AD48" s="14">
        <f t="shared" si="1"/>
        <v>1930</v>
      </c>
      <c r="AE48" s="17">
        <f t="shared" si="2"/>
        <v>0.32124352331606215</v>
      </c>
      <c r="AF48" s="17" t="s">
        <v>271</v>
      </c>
      <c r="AG48" s="18" t="s">
        <v>143</v>
      </c>
      <c r="AH48" s="14" t="s">
        <v>143</v>
      </c>
      <c r="AI48" s="19">
        <f t="shared" si="3"/>
        <v>0.7772020725388601</v>
      </c>
      <c r="AJ48" s="19">
        <f t="shared" si="4"/>
        <v>0</v>
      </c>
      <c r="AK48" s="19">
        <f t="shared" si="5"/>
        <v>0</v>
      </c>
      <c r="AL48" s="19">
        <f t="shared" si="6"/>
        <v>0.07772020725388601</v>
      </c>
      <c r="AM48" s="19">
        <f t="shared" si="7"/>
        <v>0.02072538860103627</v>
      </c>
      <c r="AN48" s="19">
        <f t="shared" si="8"/>
        <v>0.10362694300518134</v>
      </c>
      <c r="AO48" s="19">
        <f t="shared" si="9"/>
        <v>0</v>
      </c>
      <c r="AP48" s="19">
        <f t="shared" si="10"/>
        <v>0</v>
      </c>
      <c r="AQ48" s="19">
        <f t="shared" si="11"/>
        <v>0</v>
      </c>
      <c r="AR48" s="19">
        <f t="shared" si="12"/>
        <v>0</v>
      </c>
      <c r="AS48" s="19">
        <f t="shared" si="13"/>
        <v>0</v>
      </c>
      <c r="AT48" s="19">
        <f t="shared" si="14"/>
        <v>0</v>
      </c>
      <c r="AU48" s="19">
        <f t="shared" si="15"/>
        <v>0.02072538860103627</v>
      </c>
    </row>
    <row r="49" spans="1:47" ht="14.25">
      <c r="A49" s="14">
        <v>48</v>
      </c>
      <c r="B49" s="14" t="s">
        <v>144</v>
      </c>
      <c r="C49" s="14">
        <v>6</v>
      </c>
      <c r="D49" s="14">
        <v>3</v>
      </c>
      <c r="E49" s="14">
        <v>3260</v>
      </c>
      <c r="F49" s="14" t="s">
        <v>78</v>
      </c>
      <c r="G49" s="14">
        <v>16</v>
      </c>
      <c r="H49" s="14">
        <v>14</v>
      </c>
      <c r="I49" s="14">
        <v>10</v>
      </c>
      <c r="J49" s="14">
        <v>300</v>
      </c>
      <c r="K49" s="14">
        <v>220</v>
      </c>
      <c r="L49" s="14">
        <v>180</v>
      </c>
      <c r="O49" s="14" t="s">
        <v>41</v>
      </c>
      <c r="Q49" s="14">
        <v>1600</v>
      </c>
      <c r="R49" s="14">
        <v>400</v>
      </c>
      <c r="S49" s="14">
        <v>150</v>
      </c>
      <c r="T49" s="14">
        <v>100</v>
      </c>
      <c r="U49" s="14">
        <v>60</v>
      </c>
      <c r="V49" s="14">
        <v>100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60</v>
      </c>
      <c r="AD49" s="14">
        <f t="shared" si="1"/>
        <v>2470</v>
      </c>
      <c r="AE49" s="17">
        <f t="shared" si="2"/>
        <v>0.1214574898785425</v>
      </c>
      <c r="AF49" s="17" t="s">
        <v>271</v>
      </c>
      <c r="AG49" s="18">
        <v>1</v>
      </c>
      <c r="AI49" s="19">
        <f t="shared" si="3"/>
        <v>0.6477732793522267</v>
      </c>
      <c r="AJ49" s="19">
        <f t="shared" si="4"/>
        <v>0.16194331983805668</v>
      </c>
      <c r="AK49" s="19">
        <f t="shared" si="5"/>
        <v>0.06072874493927125</v>
      </c>
      <c r="AL49" s="19">
        <f t="shared" si="6"/>
        <v>0.04048582995951417</v>
      </c>
      <c r="AM49" s="19">
        <f t="shared" si="7"/>
        <v>0.024291497975708502</v>
      </c>
      <c r="AN49" s="19">
        <f t="shared" si="8"/>
        <v>0.04048582995951417</v>
      </c>
      <c r="AO49" s="19">
        <f t="shared" si="9"/>
        <v>0</v>
      </c>
      <c r="AP49" s="19">
        <f t="shared" si="10"/>
        <v>0</v>
      </c>
      <c r="AQ49" s="19">
        <f t="shared" si="11"/>
        <v>0</v>
      </c>
      <c r="AR49" s="19">
        <f t="shared" si="12"/>
        <v>0</v>
      </c>
      <c r="AS49" s="19">
        <f t="shared" si="13"/>
        <v>0</v>
      </c>
      <c r="AT49" s="19">
        <f t="shared" si="14"/>
        <v>0</v>
      </c>
      <c r="AU49" s="19">
        <f t="shared" si="15"/>
        <v>0.024291497975708502</v>
      </c>
    </row>
    <row r="50" spans="1:47" ht="14.25">
      <c r="A50" s="14">
        <v>49</v>
      </c>
      <c r="B50" s="14" t="s">
        <v>145</v>
      </c>
      <c r="C50" s="14">
        <v>6</v>
      </c>
      <c r="D50" s="14">
        <v>2</v>
      </c>
      <c r="E50" s="14">
        <v>4000</v>
      </c>
      <c r="F50" s="14" t="s">
        <v>78</v>
      </c>
      <c r="G50" s="14">
        <v>12</v>
      </c>
      <c r="H50" s="14">
        <v>10</v>
      </c>
      <c r="J50" s="14">
        <v>320</v>
      </c>
      <c r="K50" s="14">
        <v>290</v>
      </c>
      <c r="M50" s="14" t="s">
        <v>41</v>
      </c>
      <c r="Q50" s="14">
        <v>1000</v>
      </c>
      <c r="R50" s="14">
        <v>0</v>
      </c>
      <c r="S50" s="14">
        <v>0</v>
      </c>
      <c r="T50" s="14">
        <v>200</v>
      </c>
      <c r="U50" s="14">
        <v>60</v>
      </c>
      <c r="V50" s="14">
        <v>100</v>
      </c>
      <c r="W50" s="14">
        <v>0</v>
      </c>
      <c r="X50" s="14">
        <v>210</v>
      </c>
      <c r="Y50" s="14">
        <v>0</v>
      </c>
      <c r="Z50" s="14">
        <v>0</v>
      </c>
      <c r="AA50" s="14">
        <v>0</v>
      </c>
      <c r="AB50" s="14">
        <v>0</v>
      </c>
      <c r="AC50" s="14">
        <v>100</v>
      </c>
      <c r="AD50" s="14">
        <f t="shared" si="1"/>
        <v>1670</v>
      </c>
      <c r="AE50" s="17">
        <f t="shared" si="2"/>
        <v>0.19161676646706588</v>
      </c>
      <c r="AF50" s="17" t="s">
        <v>271</v>
      </c>
      <c r="AG50" s="18">
        <v>2</v>
      </c>
      <c r="AH50" s="14" t="s">
        <v>102</v>
      </c>
      <c r="AI50" s="19">
        <f t="shared" si="3"/>
        <v>0.5988023952095808</v>
      </c>
      <c r="AJ50" s="19">
        <f t="shared" si="4"/>
        <v>0</v>
      </c>
      <c r="AK50" s="19">
        <f t="shared" si="5"/>
        <v>0</v>
      </c>
      <c r="AL50" s="19">
        <f t="shared" si="6"/>
        <v>0.11976047904191617</v>
      </c>
      <c r="AM50" s="19">
        <f t="shared" si="7"/>
        <v>0.03592814371257485</v>
      </c>
      <c r="AN50" s="19">
        <f t="shared" si="8"/>
        <v>0.059880239520958084</v>
      </c>
      <c r="AO50" s="19">
        <f t="shared" si="9"/>
        <v>0</v>
      </c>
      <c r="AP50" s="19">
        <f t="shared" si="10"/>
        <v>0.12574850299401197</v>
      </c>
      <c r="AQ50" s="19">
        <f t="shared" si="11"/>
        <v>0</v>
      </c>
      <c r="AR50" s="19">
        <f t="shared" si="12"/>
        <v>0</v>
      </c>
      <c r="AS50" s="19">
        <f t="shared" si="13"/>
        <v>0</v>
      </c>
      <c r="AT50" s="19">
        <f t="shared" si="14"/>
        <v>0</v>
      </c>
      <c r="AU50" s="19">
        <f t="shared" si="15"/>
        <v>0.059880239520958084</v>
      </c>
    </row>
    <row r="51" spans="1:47" ht="14.25">
      <c r="A51" s="14">
        <v>50</v>
      </c>
      <c r="B51" s="14" t="s">
        <v>147</v>
      </c>
      <c r="C51" s="14">
        <v>15</v>
      </c>
      <c r="D51" s="14">
        <v>3</v>
      </c>
      <c r="E51" s="14">
        <v>2250</v>
      </c>
      <c r="F51" s="14" t="s">
        <v>78</v>
      </c>
      <c r="G51" s="14">
        <v>36</v>
      </c>
      <c r="H51" s="14">
        <v>31</v>
      </c>
      <c r="I51" s="14">
        <v>27</v>
      </c>
      <c r="J51" s="14">
        <v>1250</v>
      </c>
      <c r="K51" s="14">
        <v>1100</v>
      </c>
      <c r="L51" s="14">
        <v>800</v>
      </c>
      <c r="N51" s="14" t="s">
        <v>41</v>
      </c>
      <c r="Q51" s="14">
        <v>2000</v>
      </c>
      <c r="R51" s="14">
        <v>414</v>
      </c>
      <c r="S51" s="14">
        <v>0</v>
      </c>
      <c r="T51" s="14">
        <v>100</v>
      </c>
      <c r="U51" s="14">
        <v>80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60</v>
      </c>
      <c r="AD51" s="14">
        <f t="shared" si="1"/>
        <v>2654</v>
      </c>
      <c r="AE51" s="17">
        <f t="shared" si="2"/>
        <v>0.47098718914845517</v>
      </c>
      <c r="AF51" s="17" t="s">
        <v>270</v>
      </c>
      <c r="AG51" s="18">
        <v>1</v>
      </c>
      <c r="AH51" s="14" t="s">
        <v>148</v>
      </c>
      <c r="AI51" s="19">
        <f t="shared" si="3"/>
        <v>0.7535795026375283</v>
      </c>
      <c r="AJ51" s="19">
        <f t="shared" si="4"/>
        <v>0.15599095704596835</v>
      </c>
      <c r="AK51" s="19">
        <f t="shared" si="5"/>
        <v>0</v>
      </c>
      <c r="AL51" s="19">
        <f t="shared" si="6"/>
        <v>0.037678975131876416</v>
      </c>
      <c r="AM51" s="19">
        <f t="shared" si="7"/>
        <v>0.03014318010550113</v>
      </c>
      <c r="AN51" s="19">
        <f t="shared" si="8"/>
        <v>0</v>
      </c>
      <c r="AO51" s="19">
        <f t="shared" si="9"/>
        <v>0</v>
      </c>
      <c r="AP51" s="19">
        <f t="shared" si="10"/>
        <v>0</v>
      </c>
      <c r="AQ51" s="19">
        <f t="shared" si="11"/>
        <v>0</v>
      </c>
      <c r="AR51" s="19">
        <f t="shared" si="12"/>
        <v>0</v>
      </c>
      <c r="AS51" s="19">
        <f t="shared" si="13"/>
        <v>0</v>
      </c>
      <c r="AT51" s="19">
        <f t="shared" si="14"/>
        <v>0</v>
      </c>
      <c r="AU51" s="19">
        <f t="shared" si="15"/>
        <v>0.02260738507912585</v>
      </c>
    </row>
    <row r="52" spans="1:47" ht="14.25">
      <c r="A52" s="14">
        <v>51</v>
      </c>
      <c r="B52" s="14" t="s">
        <v>87</v>
      </c>
      <c r="C52" s="14">
        <v>8</v>
      </c>
      <c r="D52" s="14">
        <v>2</v>
      </c>
      <c r="E52" s="14">
        <v>1317</v>
      </c>
      <c r="F52" s="14" t="s">
        <v>78</v>
      </c>
      <c r="G52" s="14">
        <v>36</v>
      </c>
      <c r="H52" s="14">
        <v>28</v>
      </c>
      <c r="J52" s="14">
        <v>757</v>
      </c>
      <c r="K52" s="14">
        <v>397</v>
      </c>
      <c r="N52" s="14" t="s">
        <v>41</v>
      </c>
      <c r="Q52" s="14">
        <v>1000</v>
      </c>
      <c r="R52" s="14">
        <v>360</v>
      </c>
      <c r="S52" s="14">
        <v>0</v>
      </c>
      <c r="T52" s="14">
        <v>100</v>
      </c>
      <c r="U52" s="14">
        <v>20</v>
      </c>
      <c r="V52" s="14">
        <v>100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40</v>
      </c>
      <c r="AD52" s="14">
        <f t="shared" si="1"/>
        <v>1620</v>
      </c>
      <c r="AE52" s="17">
        <f t="shared" si="2"/>
        <v>0.46728395061728395</v>
      </c>
      <c r="AF52" s="17" t="s">
        <v>271</v>
      </c>
      <c r="AG52" s="18">
        <v>1</v>
      </c>
      <c r="AI52" s="19">
        <f t="shared" si="3"/>
        <v>0.6172839506172839</v>
      </c>
      <c r="AJ52" s="19">
        <f t="shared" si="4"/>
        <v>0.2222222222222222</v>
      </c>
      <c r="AK52" s="19">
        <f t="shared" si="5"/>
        <v>0</v>
      </c>
      <c r="AL52" s="19">
        <f t="shared" si="6"/>
        <v>0.06172839506172839</v>
      </c>
      <c r="AM52" s="19">
        <f t="shared" si="7"/>
        <v>0.012345679012345678</v>
      </c>
      <c r="AN52" s="19">
        <f t="shared" si="8"/>
        <v>0.06172839506172839</v>
      </c>
      <c r="AO52" s="19">
        <f t="shared" si="9"/>
        <v>0</v>
      </c>
      <c r="AP52" s="19">
        <f t="shared" si="10"/>
        <v>0</v>
      </c>
      <c r="AQ52" s="19">
        <f t="shared" si="11"/>
        <v>0</v>
      </c>
      <c r="AR52" s="19">
        <f t="shared" si="12"/>
        <v>0</v>
      </c>
      <c r="AS52" s="19">
        <f t="shared" si="13"/>
        <v>0</v>
      </c>
      <c r="AT52" s="19">
        <f t="shared" si="14"/>
        <v>0</v>
      </c>
      <c r="AU52" s="19">
        <f t="shared" si="15"/>
        <v>0.024691358024691357</v>
      </c>
    </row>
    <row r="53" spans="1:47" ht="14.25">
      <c r="A53" s="14">
        <v>52</v>
      </c>
      <c r="B53" s="14" t="s">
        <v>87</v>
      </c>
      <c r="C53" s="14">
        <v>18</v>
      </c>
      <c r="D53" s="14">
        <v>6</v>
      </c>
      <c r="E53" s="14">
        <v>8200</v>
      </c>
      <c r="F53" s="14" t="s">
        <v>78</v>
      </c>
      <c r="G53" s="14">
        <v>29</v>
      </c>
      <c r="J53" s="14">
        <v>750</v>
      </c>
      <c r="K53" s="14">
        <v>700</v>
      </c>
      <c r="L53" s="14">
        <v>800</v>
      </c>
      <c r="O53" s="14" t="s">
        <v>41</v>
      </c>
      <c r="Q53" s="14">
        <v>3000</v>
      </c>
      <c r="R53" s="14">
        <v>594</v>
      </c>
      <c r="S53" s="14">
        <v>1200</v>
      </c>
      <c r="T53" s="14">
        <v>150</v>
      </c>
      <c r="U53" s="14">
        <v>88</v>
      </c>
      <c r="V53" s="14">
        <v>700</v>
      </c>
      <c r="W53" s="14">
        <v>0</v>
      </c>
      <c r="X53" s="14">
        <v>1000</v>
      </c>
      <c r="Y53" s="14">
        <v>0</v>
      </c>
      <c r="Z53" s="14">
        <v>0</v>
      </c>
      <c r="AA53" s="14">
        <v>0</v>
      </c>
      <c r="AB53" s="14">
        <v>0</v>
      </c>
      <c r="AC53" s="14">
        <v>280</v>
      </c>
      <c r="AD53" s="14">
        <f t="shared" si="1"/>
        <v>7012</v>
      </c>
      <c r="AE53" s="17">
        <f t="shared" si="2"/>
        <v>0.1069594980034227</v>
      </c>
      <c r="AF53" s="17" t="s">
        <v>271</v>
      </c>
      <c r="AG53" s="18">
        <v>4</v>
      </c>
      <c r="AH53" s="14" t="s">
        <v>115</v>
      </c>
      <c r="AI53" s="19">
        <f t="shared" si="3"/>
        <v>0.4278379920136908</v>
      </c>
      <c r="AJ53" s="19">
        <f t="shared" si="4"/>
        <v>0.08471192241871078</v>
      </c>
      <c r="AK53" s="19">
        <f t="shared" si="5"/>
        <v>0.17113519680547631</v>
      </c>
      <c r="AL53" s="19">
        <f t="shared" si="6"/>
        <v>0.02139189960068454</v>
      </c>
      <c r="AM53" s="19">
        <f t="shared" si="7"/>
        <v>0.012549914432401598</v>
      </c>
      <c r="AN53" s="19">
        <f t="shared" si="8"/>
        <v>0.09982886480319453</v>
      </c>
      <c r="AO53" s="19">
        <f t="shared" si="9"/>
        <v>0</v>
      </c>
      <c r="AP53" s="19">
        <f t="shared" si="10"/>
        <v>0.1426126640045636</v>
      </c>
      <c r="AQ53" s="19">
        <f t="shared" si="11"/>
        <v>0</v>
      </c>
      <c r="AR53" s="19">
        <f t="shared" si="12"/>
        <v>0</v>
      </c>
      <c r="AS53" s="19">
        <f t="shared" si="13"/>
        <v>0</v>
      </c>
      <c r="AT53" s="19">
        <f t="shared" si="14"/>
        <v>0</v>
      </c>
      <c r="AU53" s="19">
        <f t="shared" si="15"/>
        <v>0.03993154592127781</v>
      </c>
    </row>
    <row r="54" spans="1:47" ht="14.25">
      <c r="A54" s="14">
        <v>53</v>
      </c>
      <c r="B54" s="14" t="s">
        <v>87</v>
      </c>
      <c r="C54" s="14">
        <v>11</v>
      </c>
      <c r="D54" s="14">
        <v>5</v>
      </c>
      <c r="E54" s="14">
        <v>3940</v>
      </c>
      <c r="F54" s="14" t="s">
        <v>78</v>
      </c>
      <c r="G54" s="14">
        <v>15</v>
      </c>
      <c r="H54" s="14">
        <v>6</v>
      </c>
      <c r="J54" s="14">
        <v>370</v>
      </c>
      <c r="K54" s="14">
        <v>150</v>
      </c>
      <c r="M54" s="14" t="s">
        <v>41</v>
      </c>
      <c r="Q54" s="14">
        <v>1600</v>
      </c>
      <c r="R54" s="14">
        <v>187</v>
      </c>
      <c r="S54" s="14">
        <v>0</v>
      </c>
      <c r="T54" s="14">
        <v>500</v>
      </c>
      <c r="U54" s="14">
        <v>120</v>
      </c>
      <c r="V54" s="14">
        <v>560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105</v>
      </c>
      <c r="AD54" s="14">
        <f t="shared" si="1"/>
        <v>3072</v>
      </c>
      <c r="AE54" s="17">
        <f t="shared" si="2"/>
        <v>0.12044270833333333</v>
      </c>
      <c r="AF54" s="17" t="s">
        <v>271</v>
      </c>
      <c r="AG54" s="18">
        <v>1</v>
      </c>
      <c r="AI54" s="19">
        <f t="shared" si="3"/>
        <v>0.5208333333333334</v>
      </c>
      <c r="AJ54" s="19">
        <f t="shared" si="4"/>
        <v>0.060872395833333336</v>
      </c>
      <c r="AK54" s="19">
        <f t="shared" si="5"/>
        <v>0</v>
      </c>
      <c r="AL54" s="19">
        <f t="shared" si="6"/>
        <v>0.16276041666666666</v>
      </c>
      <c r="AM54" s="19">
        <f t="shared" si="7"/>
        <v>0.0390625</v>
      </c>
      <c r="AN54" s="19">
        <f t="shared" si="8"/>
        <v>0.18229166666666666</v>
      </c>
      <c r="AO54" s="19">
        <f t="shared" si="9"/>
        <v>0</v>
      </c>
      <c r="AP54" s="19">
        <f t="shared" si="10"/>
        <v>0</v>
      </c>
      <c r="AQ54" s="19">
        <f t="shared" si="11"/>
        <v>0</v>
      </c>
      <c r="AR54" s="19">
        <f t="shared" si="12"/>
        <v>0</v>
      </c>
      <c r="AS54" s="19">
        <f t="shared" si="13"/>
        <v>0</v>
      </c>
      <c r="AT54" s="19">
        <f t="shared" si="14"/>
        <v>0</v>
      </c>
      <c r="AU54" s="19">
        <f t="shared" si="15"/>
        <v>0.0341796875</v>
      </c>
    </row>
    <row r="55" spans="1:47" ht="14.25">
      <c r="A55" s="14">
        <v>54</v>
      </c>
      <c r="B55" s="14" t="s">
        <v>87</v>
      </c>
      <c r="C55" s="14">
        <v>16</v>
      </c>
      <c r="D55" s="14">
        <v>6</v>
      </c>
      <c r="E55" s="14">
        <v>5750</v>
      </c>
      <c r="F55" s="14" t="s">
        <v>78</v>
      </c>
      <c r="G55" s="14">
        <v>20</v>
      </c>
      <c r="H55" s="14">
        <v>8</v>
      </c>
      <c r="I55" s="14">
        <v>6</v>
      </c>
      <c r="J55" s="14">
        <v>250</v>
      </c>
      <c r="K55" s="14">
        <v>170</v>
      </c>
      <c r="L55" s="14">
        <v>150</v>
      </c>
      <c r="N55" s="14" t="s">
        <v>41</v>
      </c>
      <c r="Q55" s="14">
        <v>2000</v>
      </c>
      <c r="R55" s="14">
        <v>500</v>
      </c>
      <c r="S55" s="14">
        <v>0</v>
      </c>
      <c r="T55" s="14">
        <v>400</v>
      </c>
      <c r="U55" s="14">
        <v>150</v>
      </c>
      <c r="V55" s="14">
        <v>250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170</v>
      </c>
      <c r="AD55" s="14">
        <f t="shared" si="1"/>
        <v>3470</v>
      </c>
      <c r="AE55" s="17">
        <f t="shared" si="2"/>
        <v>0.07204610951008646</v>
      </c>
      <c r="AF55" s="17" t="s">
        <v>271</v>
      </c>
      <c r="AG55" s="18">
        <v>1</v>
      </c>
      <c r="AI55" s="19">
        <f t="shared" si="3"/>
        <v>0.5763688760806917</v>
      </c>
      <c r="AJ55" s="19">
        <f t="shared" si="4"/>
        <v>0.1440922190201729</v>
      </c>
      <c r="AK55" s="19">
        <f t="shared" si="5"/>
        <v>0</v>
      </c>
      <c r="AL55" s="19">
        <f t="shared" si="6"/>
        <v>0.11527377521613832</v>
      </c>
      <c r="AM55" s="19">
        <f t="shared" si="7"/>
        <v>0.043227665706051875</v>
      </c>
      <c r="AN55" s="19">
        <f t="shared" si="8"/>
        <v>0.07204610951008646</v>
      </c>
      <c r="AO55" s="19">
        <f t="shared" si="9"/>
        <v>0</v>
      </c>
      <c r="AP55" s="19">
        <f t="shared" si="10"/>
        <v>0</v>
      </c>
      <c r="AQ55" s="19">
        <f t="shared" si="11"/>
        <v>0</v>
      </c>
      <c r="AR55" s="19">
        <f t="shared" si="12"/>
        <v>0</v>
      </c>
      <c r="AS55" s="19">
        <f t="shared" si="13"/>
        <v>0</v>
      </c>
      <c r="AT55" s="19">
        <f t="shared" si="14"/>
        <v>0</v>
      </c>
      <c r="AU55" s="19">
        <f t="shared" si="15"/>
        <v>0.04899135446685879</v>
      </c>
    </row>
    <row r="56" spans="1:47" ht="14.25">
      <c r="A56" s="14">
        <v>55</v>
      </c>
      <c r="B56" s="14" t="s">
        <v>95</v>
      </c>
      <c r="C56" s="14">
        <v>20</v>
      </c>
      <c r="D56" s="14">
        <v>3</v>
      </c>
      <c r="E56" s="14">
        <v>16476</v>
      </c>
      <c r="F56" s="14" t="s">
        <v>78</v>
      </c>
      <c r="G56" s="14">
        <v>18</v>
      </c>
      <c r="H56" s="14">
        <v>10</v>
      </c>
      <c r="I56" s="14">
        <v>12</v>
      </c>
      <c r="J56" s="14">
        <v>476</v>
      </c>
      <c r="K56" s="14">
        <v>150</v>
      </c>
      <c r="L56" s="14">
        <v>200</v>
      </c>
      <c r="O56" s="14" t="s">
        <v>41</v>
      </c>
      <c r="Q56" s="14">
        <v>6000</v>
      </c>
      <c r="R56" s="14">
        <v>1005</v>
      </c>
      <c r="S56" s="14">
        <v>4450</v>
      </c>
      <c r="T56" s="14">
        <v>0</v>
      </c>
      <c r="U56" s="14">
        <v>450</v>
      </c>
      <c r="V56" s="14">
        <v>880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200</v>
      </c>
      <c r="AC56" s="14">
        <v>700</v>
      </c>
      <c r="AD56" s="14">
        <f t="shared" si="1"/>
        <v>13685</v>
      </c>
      <c r="AE56" s="17">
        <f t="shared" si="2"/>
        <v>0.034782608695652174</v>
      </c>
      <c r="AF56" s="17" t="s">
        <v>271</v>
      </c>
      <c r="AG56" s="18">
        <v>1</v>
      </c>
      <c r="AI56" s="19">
        <f t="shared" si="3"/>
        <v>0.43843624406284254</v>
      </c>
      <c r="AJ56" s="19">
        <f t="shared" si="4"/>
        <v>0.07343807088052612</v>
      </c>
      <c r="AK56" s="19">
        <f t="shared" si="5"/>
        <v>0.32517354767994155</v>
      </c>
      <c r="AL56" s="19">
        <f t="shared" si="6"/>
        <v>0</v>
      </c>
      <c r="AM56" s="19">
        <f t="shared" si="7"/>
        <v>0.03288271830471319</v>
      </c>
      <c r="AN56" s="19">
        <f t="shared" si="8"/>
        <v>0.06430398246255024</v>
      </c>
      <c r="AO56" s="19">
        <f t="shared" si="9"/>
        <v>0</v>
      </c>
      <c r="AP56" s="19">
        <f t="shared" si="10"/>
        <v>0</v>
      </c>
      <c r="AQ56" s="19">
        <f t="shared" si="11"/>
        <v>0</v>
      </c>
      <c r="AR56" s="19">
        <f t="shared" si="12"/>
        <v>0</v>
      </c>
      <c r="AS56" s="19">
        <f t="shared" si="13"/>
        <v>0</v>
      </c>
      <c r="AT56" s="19">
        <f t="shared" si="14"/>
        <v>0.014614541468761417</v>
      </c>
      <c r="AU56" s="19">
        <f t="shared" si="15"/>
        <v>0.05115089514066496</v>
      </c>
    </row>
    <row r="57" spans="1:47" ht="14.25">
      <c r="A57" s="14">
        <v>56</v>
      </c>
      <c r="B57" s="14" t="s">
        <v>125</v>
      </c>
      <c r="C57" s="14">
        <v>20</v>
      </c>
      <c r="D57" s="14">
        <v>9</v>
      </c>
      <c r="E57" s="14">
        <v>11234</v>
      </c>
      <c r="F57" s="14" t="s">
        <v>78</v>
      </c>
      <c r="G57" s="14">
        <v>20</v>
      </c>
      <c r="H57" s="14">
        <v>12</v>
      </c>
      <c r="I57" s="14">
        <v>8</v>
      </c>
      <c r="J57" s="14">
        <v>670</v>
      </c>
      <c r="K57" s="14">
        <v>300</v>
      </c>
      <c r="L57" s="14">
        <v>120</v>
      </c>
      <c r="N57" s="14" t="s">
        <v>41</v>
      </c>
      <c r="Q57" s="14">
        <v>4320</v>
      </c>
      <c r="R57" s="14">
        <v>353</v>
      </c>
      <c r="S57" s="14">
        <v>0</v>
      </c>
      <c r="T57" s="14">
        <v>300</v>
      </c>
      <c r="U57" s="14">
        <v>200</v>
      </c>
      <c r="V57" s="14">
        <v>700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500</v>
      </c>
      <c r="AC57" s="14">
        <v>500</v>
      </c>
      <c r="AD57" s="14">
        <f t="shared" si="1"/>
        <v>6873</v>
      </c>
      <c r="AE57" s="17">
        <f t="shared" si="2"/>
        <v>0.09748290411756147</v>
      </c>
      <c r="AF57" s="17" t="s">
        <v>271</v>
      </c>
      <c r="AG57" s="18">
        <v>2</v>
      </c>
      <c r="AH57" s="14" t="s">
        <v>102</v>
      </c>
      <c r="AI57" s="19">
        <f t="shared" si="3"/>
        <v>0.6285464862505457</v>
      </c>
      <c r="AJ57" s="19">
        <f t="shared" si="4"/>
        <v>0.051360395751491345</v>
      </c>
      <c r="AK57" s="19">
        <f t="shared" si="5"/>
        <v>0</v>
      </c>
      <c r="AL57" s="19">
        <f t="shared" si="6"/>
        <v>0.04364906154517678</v>
      </c>
      <c r="AM57" s="19">
        <f t="shared" si="7"/>
        <v>0.029099374363451187</v>
      </c>
      <c r="AN57" s="19">
        <f t="shared" si="8"/>
        <v>0.10184781027207915</v>
      </c>
      <c r="AO57" s="19">
        <f t="shared" si="9"/>
        <v>0</v>
      </c>
      <c r="AP57" s="19">
        <f t="shared" si="10"/>
        <v>0</v>
      </c>
      <c r="AQ57" s="19">
        <f t="shared" si="11"/>
        <v>0</v>
      </c>
      <c r="AR57" s="19">
        <f t="shared" si="12"/>
        <v>0</v>
      </c>
      <c r="AS57" s="19">
        <f t="shared" si="13"/>
        <v>0</v>
      </c>
      <c r="AT57" s="19">
        <f t="shared" si="14"/>
        <v>0.07274843590862796</v>
      </c>
      <c r="AU57" s="19">
        <f t="shared" si="15"/>
        <v>0.07274843590862796</v>
      </c>
    </row>
    <row r="58" spans="1:47" ht="14.25">
      <c r="A58" s="14">
        <v>57</v>
      </c>
      <c r="B58" s="14" t="s">
        <v>125</v>
      </c>
      <c r="C58" s="14">
        <v>20</v>
      </c>
      <c r="D58" s="14">
        <v>8</v>
      </c>
      <c r="E58" s="14">
        <v>2520</v>
      </c>
      <c r="F58" s="14" t="s">
        <v>78</v>
      </c>
      <c r="G58" s="14">
        <v>8</v>
      </c>
      <c r="H58" s="14">
        <v>6</v>
      </c>
      <c r="I58" s="14">
        <v>5</v>
      </c>
      <c r="J58" s="14">
        <v>210</v>
      </c>
      <c r="K58" s="14">
        <v>189</v>
      </c>
      <c r="L58" s="14">
        <v>120</v>
      </c>
      <c r="N58" s="14" t="s">
        <v>41</v>
      </c>
      <c r="Q58" s="14">
        <v>3300</v>
      </c>
      <c r="R58" s="14">
        <v>340</v>
      </c>
      <c r="S58" s="14">
        <v>0</v>
      </c>
      <c r="T58" s="14">
        <v>600</v>
      </c>
      <c r="U58" s="14">
        <v>500</v>
      </c>
      <c r="V58" s="14">
        <v>560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2000</v>
      </c>
      <c r="AC58" s="14">
        <v>250</v>
      </c>
      <c r="AD58" s="14">
        <f t="shared" si="1"/>
        <v>7550</v>
      </c>
      <c r="AE58" s="17">
        <f t="shared" si="2"/>
        <v>0.02781456953642384</v>
      </c>
      <c r="AF58" s="17" t="s">
        <v>271</v>
      </c>
      <c r="AG58" s="18">
        <v>1</v>
      </c>
      <c r="AI58" s="19">
        <f t="shared" si="3"/>
        <v>0.4370860927152318</v>
      </c>
      <c r="AJ58" s="19">
        <f t="shared" si="4"/>
        <v>0.045033112582781455</v>
      </c>
      <c r="AK58" s="19">
        <f t="shared" si="5"/>
        <v>0</v>
      </c>
      <c r="AL58" s="19">
        <f t="shared" si="6"/>
        <v>0.07947019867549669</v>
      </c>
      <c r="AM58" s="19">
        <f t="shared" si="7"/>
        <v>0.06622516556291391</v>
      </c>
      <c r="AN58" s="19">
        <f t="shared" si="8"/>
        <v>0.07417218543046358</v>
      </c>
      <c r="AO58" s="19">
        <f t="shared" si="9"/>
        <v>0</v>
      </c>
      <c r="AP58" s="19">
        <f t="shared" si="10"/>
        <v>0</v>
      </c>
      <c r="AQ58" s="19">
        <f t="shared" si="11"/>
        <v>0</v>
      </c>
      <c r="AR58" s="19">
        <f t="shared" si="12"/>
        <v>0</v>
      </c>
      <c r="AS58" s="19">
        <f t="shared" si="13"/>
        <v>0</v>
      </c>
      <c r="AT58" s="19">
        <f t="shared" si="14"/>
        <v>0.26490066225165565</v>
      </c>
      <c r="AU58" s="19">
        <f t="shared" si="15"/>
        <v>0.033112582781456956</v>
      </c>
    </row>
    <row r="59" spans="1:47" ht="14.25">
      <c r="A59" s="14">
        <v>62</v>
      </c>
      <c r="B59" s="14" t="s">
        <v>152</v>
      </c>
      <c r="C59" s="14">
        <v>7</v>
      </c>
      <c r="D59" s="14">
        <v>2</v>
      </c>
      <c r="E59" s="14">
        <v>3400</v>
      </c>
      <c r="F59" s="14" t="s">
        <v>154</v>
      </c>
      <c r="G59" s="14">
        <v>60</v>
      </c>
      <c r="H59" s="14">
        <v>50</v>
      </c>
      <c r="I59" s="14">
        <v>40</v>
      </c>
      <c r="J59" s="14">
        <v>3000</v>
      </c>
      <c r="K59" s="14">
        <v>2500</v>
      </c>
      <c r="L59" s="14">
        <v>2000</v>
      </c>
      <c r="N59" s="14" t="s">
        <v>41</v>
      </c>
      <c r="Q59" s="14">
        <v>1500</v>
      </c>
      <c r="R59" s="14">
        <v>150</v>
      </c>
      <c r="S59" s="14">
        <v>0</v>
      </c>
      <c r="T59" s="14">
        <v>0</v>
      </c>
      <c r="U59" s="14">
        <v>80</v>
      </c>
      <c r="V59" s="14">
        <v>400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500</v>
      </c>
      <c r="AD59" s="14">
        <f t="shared" si="1"/>
        <v>2630</v>
      </c>
      <c r="AE59" s="17">
        <f t="shared" si="2"/>
        <v>1.1406844106463878</v>
      </c>
      <c r="AF59" s="17" t="s">
        <v>271</v>
      </c>
      <c r="AG59" s="18">
        <v>1</v>
      </c>
      <c r="AI59" s="19">
        <f t="shared" si="3"/>
        <v>0.5703422053231939</v>
      </c>
      <c r="AJ59" s="19">
        <f t="shared" si="4"/>
        <v>0.057034220532319393</v>
      </c>
      <c r="AK59" s="19">
        <f t="shared" si="5"/>
        <v>0</v>
      </c>
      <c r="AL59" s="19">
        <f t="shared" si="6"/>
        <v>0</v>
      </c>
      <c r="AM59" s="19">
        <f t="shared" si="7"/>
        <v>0.030418250950570342</v>
      </c>
      <c r="AN59" s="19">
        <f t="shared" si="8"/>
        <v>0.1520912547528517</v>
      </c>
      <c r="AO59" s="19">
        <f t="shared" si="9"/>
        <v>0</v>
      </c>
      <c r="AP59" s="19">
        <f t="shared" si="10"/>
        <v>0</v>
      </c>
      <c r="AQ59" s="19">
        <f t="shared" si="11"/>
        <v>0</v>
      </c>
      <c r="AR59" s="19">
        <f t="shared" si="12"/>
        <v>0</v>
      </c>
      <c r="AS59" s="19">
        <f t="shared" si="13"/>
        <v>0</v>
      </c>
      <c r="AT59" s="19">
        <f t="shared" si="14"/>
        <v>0</v>
      </c>
      <c r="AU59" s="19">
        <f t="shared" si="15"/>
        <v>0.19011406844106463</v>
      </c>
    </row>
    <row r="60" spans="1:47" ht="14.25">
      <c r="A60" s="14">
        <v>63</v>
      </c>
      <c r="B60" s="14" t="s">
        <v>152</v>
      </c>
      <c r="C60" s="14">
        <v>10</v>
      </c>
      <c r="D60" s="14">
        <v>2</v>
      </c>
      <c r="E60" s="14">
        <v>2200</v>
      </c>
      <c r="F60" s="14" t="s">
        <v>155</v>
      </c>
      <c r="G60" s="14">
        <v>35</v>
      </c>
      <c r="J60" s="14">
        <v>1200</v>
      </c>
      <c r="K60" s="14">
        <v>600</v>
      </c>
      <c r="L60" s="14">
        <v>1000</v>
      </c>
      <c r="N60" s="14" t="s">
        <v>41</v>
      </c>
      <c r="Q60" s="14">
        <v>2500</v>
      </c>
      <c r="R60" s="14">
        <v>615</v>
      </c>
      <c r="S60" s="14">
        <v>0</v>
      </c>
      <c r="T60" s="14">
        <v>0</v>
      </c>
      <c r="U60" s="14">
        <v>60</v>
      </c>
      <c r="V60" s="14">
        <v>800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f t="shared" si="1"/>
        <v>3975</v>
      </c>
      <c r="AE60" s="17">
        <f t="shared" si="2"/>
        <v>0.3018867924528302</v>
      </c>
      <c r="AF60" s="17" t="s">
        <v>271</v>
      </c>
      <c r="AG60" s="18">
        <v>1</v>
      </c>
      <c r="AI60" s="19">
        <f t="shared" si="3"/>
        <v>0.6289308176100629</v>
      </c>
      <c r="AJ60" s="19">
        <f t="shared" si="4"/>
        <v>0.15471698113207547</v>
      </c>
      <c r="AK60" s="19">
        <f t="shared" si="5"/>
        <v>0</v>
      </c>
      <c r="AL60" s="19">
        <f t="shared" si="6"/>
        <v>0</v>
      </c>
      <c r="AM60" s="19">
        <f t="shared" si="7"/>
        <v>0.01509433962264151</v>
      </c>
      <c r="AN60" s="19">
        <f t="shared" si="8"/>
        <v>0.20125786163522014</v>
      </c>
      <c r="AO60" s="19">
        <f t="shared" si="9"/>
        <v>0</v>
      </c>
      <c r="AP60" s="19">
        <f t="shared" si="10"/>
        <v>0</v>
      </c>
      <c r="AQ60" s="19">
        <f t="shared" si="11"/>
        <v>0</v>
      </c>
      <c r="AR60" s="19">
        <f t="shared" si="12"/>
        <v>0</v>
      </c>
      <c r="AS60" s="19">
        <f t="shared" si="13"/>
        <v>0</v>
      </c>
      <c r="AT60" s="19">
        <f t="shared" si="14"/>
        <v>0</v>
      </c>
      <c r="AU60" s="19">
        <f t="shared" si="15"/>
        <v>0</v>
      </c>
    </row>
    <row r="61" spans="1:47" ht="14.25">
      <c r="A61" s="14">
        <v>64</v>
      </c>
      <c r="B61" s="14" t="s">
        <v>156</v>
      </c>
      <c r="C61" s="14">
        <v>8</v>
      </c>
      <c r="D61" s="14">
        <v>2</v>
      </c>
      <c r="E61" s="14">
        <v>5200</v>
      </c>
      <c r="F61" s="14" t="s">
        <v>154</v>
      </c>
      <c r="G61" s="14">
        <v>100</v>
      </c>
      <c r="H61" s="14">
        <v>95</v>
      </c>
      <c r="I61" s="14">
        <v>90</v>
      </c>
      <c r="J61" s="14">
        <v>2800</v>
      </c>
      <c r="K61" s="14">
        <v>2000</v>
      </c>
      <c r="L61" s="14">
        <v>1800</v>
      </c>
      <c r="N61" s="14" t="s">
        <v>41</v>
      </c>
      <c r="Q61" s="14">
        <v>1000</v>
      </c>
      <c r="R61" s="14">
        <v>60</v>
      </c>
      <c r="S61" s="14">
        <v>500</v>
      </c>
      <c r="T61" s="14">
        <v>0</v>
      </c>
      <c r="U61" s="14">
        <v>40</v>
      </c>
      <c r="V61" s="14">
        <v>400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500</v>
      </c>
      <c r="AD61" s="14">
        <f t="shared" si="1"/>
        <v>2500</v>
      </c>
      <c r="AE61" s="17">
        <f t="shared" si="2"/>
        <v>1.12</v>
      </c>
      <c r="AF61" s="17" t="s">
        <v>271</v>
      </c>
      <c r="AG61" s="18">
        <v>1</v>
      </c>
      <c r="AI61" s="19">
        <f t="shared" si="3"/>
        <v>0.4</v>
      </c>
      <c r="AJ61" s="19">
        <f t="shared" si="4"/>
        <v>0.024</v>
      </c>
      <c r="AK61" s="19">
        <f t="shared" si="5"/>
        <v>0.2</v>
      </c>
      <c r="AL61" s="19">
        <f t="shared" si="6"/>
        <v>0</v>
      </c>
      <c r="AM61" s="19">
        <f t="shared" si="7"/>
        <v>0.016</v>
      </c>
      <c r="AN61" s="19">
        <f t="shared" si="8"/>
        <v>0.16</v>
      </c>
      <c r="AO61" s="19">
        <f t="shared" si="9"/>
        <v>0</v>
      </c>
      <c r="AP61" s="19">
        <f t="shared" si="10"/>
        <v>0</v>
      </c>
      <c r="AQ61" s="19">
        <f t="shared" si="11"/>
        <v>0</v>
      </c>
      <c r="AR61" s="19">
        <f t="shared" si="12"/>
        <v>0</v>
      </c>
      <c r="AS61" s="19">
        <f t="shared" si="13"/>
        <v>0</v>
      </c>
      <c r="AT61" s="19">
        <f t="shared" si="14"/>
        <v>0</v>
      </c>
      <c r="AU61" s="19">
        <f t="shared" si="15"/>
        <v>0.2</v>
      </c>
    </row>
    <row r="62" spans="1:47" ht="14.25">
      <c r="A62" s="14">
        <v>65</v>
      </c>
      <c r="B62" s="14" t="s">
        <v>159</v>
      </c>
      <c r="C62" s="14">
        <v>6</v>
      </c>
      <c r="D62" s="14">
        <v>2</v>
      </c>
      <c r="E62" s="14">
        <v>8000</v>
      </c>
      <c r="F62" s="14" t="s">
        <v>155</v>
      </c>
      <c r="G62" s="14">
        <v>35</v>
      </c>
      <c r="H62" s="14">
        <v>25</v>
      </c>
      <c r="J62" s="14">
        <v>800</v>
      </c>
      <c r="K62" s="14">
        <v>500</v>
      </c>
      <c r="M62" s="14" t="s">
        <v>41</v>
      </c>
      <c r="Q62" s="14">
        <v>4000</v>
      </c>
      <c r="R62" s="14">
        <v>180</v>
      </c>
      <c r="S62" s="14">
        <v>200</v>
      </c>
      <c r="T62" s="14">
        <v>200</v>
      </c>
      <c r="U62" s="14">
        <v>100</v>
      </c>
      <c r="V62" s="14">
        <v>400</v>
      </c>
      <c r="W62" s="14">
        <v>0</v>
      </c>
      <c r="X62" s="14">
        <v>200</v>
      </c>
      <c r="Y62" s="14">
        <v>0</v>
      </c>
      <c r="Z62" s="14">
        <v>0</v>
      </c>
      <c r="AA62" s="14">
        <v>0</v>
      </c>
      <c r="AB62" s="14">
        <v>200</v>
      </c>
      <c r="AC62" s="14">
        <v>300</v>
      </c>
      <c r="AD62" s="14">
        <f t="shared" si="1"/>
        <v>5780</v>
      </c>
      <c r="AE62" s="17">
        <f t="shared" si="2"/>
        <v>0.1384083044982699</v>
      </c>
      <c r="AF62" s="17" t="s">
        <v>271</v>
      </c>
      <c r="AG62" s="18">
        <v>1</v>
      </c>
      <c r="AI62" s="19">
        <f t="shared" si="3"/>
        <v>0.6920415224913494</v>
      </c>
      <c r="AJ62" s="19">
        <f t="shared" si="4"/>
        <v>0.031141868512110725</v>
      </c>
      <c r="AK62" s="19">
        <f t="shared" si="5"/>
        <v>0.03460207612456748</v>
      </c>
      <c r="AL62" s="19">
        <f t="shared" si="6"/>
        <v>0.03460207612456748</v>
      </c>
      <c r="AM62" s="19">
        <f t="shared" si="7"/>
        <v>0.01730103806228374</v>
      </c>
      <c r="AN62" s="19">
        <f t="shared" si="8"/>
        <v>0.06920415224913495</v>
      </c>
      <c r="AO62" s="19">
        <f t="shared" si="9"/>
        <v>0</v>
      </c>
      <c r="AP62" s="19">
        <f t="shared" si="10"/>
        <v>0.03460207612456748</v>
      </c>
      <c r="AQ62" s="19">
        <f t="shared" si="11"/>
        <v>0</v>
      </c>
      <c r="AR62" s="19">
        <f t="shared" si="12"/>
        <v>0</v>
      </c>
      <c r="AS62" s="19">
        <f t="shared" si="13"/>
        <v>0</v>
      </c>
      <c r="AT62" s="19">
        <f t="shared" si="14"/>
        <v>0.03460207612456748</v>
      </c>
      <c r="AU62" s="19">
        <f t="shared" si="15"/>
        <v>0.05190311418685121</v>
      </c>
    </row>
    <row r="63" spans="31:47" ht="14.25">
      <c r="AE63" s="17"/>
      <c r="AF63" s="17"/>
      <c r="AG63" s="18"/>
      <c r="AI63" s="19"/>
      <c r="AJ63" s="19"/>
      <c r="AK63" s="19"/>
      <c r="AL63" s="19"/>
      <c r="AM63" s="19"/>
      <c r="AN63" s="19"/>
      <c r="AO63" s="19"/>
      <c r="AP63" s="19"/>
      <c r="AQ63" s="19"/>
      <c r="AR63" s="21"/>
      <c r="AS63" s="21"/>
      <c r="AT63" s="19"/>
      <c r="AU63" s="1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.57421875" style="2" customWidth="1"/>
    <col min="2" max="2" width="10.140625" style="2" bestFit="1" customWidth="1"/>
    <col min="3" max="3" width="11.140625" style="2" bestFit="1" customWidth="1"/>
    <col min="4" max="4" width="9.8515625" style="2" bestFit="1" customWidth="1"/>
    <col min="5" max="5" width="9.140625" style="2" customWidth="1"/>
    <col min="6" max="6" width="8.57421875" style="2" customWidth="1"/>
    <col min="7" max="7" width="5.421875" style="2" customWidth="1"/>
    <col min="8" max="8" width="7.8515625" style="2" customWidth="1"/>
    <col min="9" max="9" width="13.7109375" style="2" customWidth="1"/>
    <col min="10" max="10" width="13.00390625" style="2" bestFit="1" customWidth="1"/>
    <col min="11" max="11" width="6.140625" style="2" customWidth="1"/>
    <col min="12" max="16384" width="9.140625" style="2" customWidth="1"/>
  </cols>
  <sheetData>
    <row r="1" spans="1:11" ht="21.75" customHeight="1" thickBot="1">
      <c r="A1" s="27" t="s">
        <v>10</v>
      </c>
      <c r="B1" s="27" t="s">
        <v>137</v>
      </c>
      <c r="C1" s="27" t="s">
        <v>236</v>
      </c>
      <c r="D1" s="27" t="s">
        <v>267</v>
      </c>
      <c r="E1" s="27" t="s">
        <v>237</v>
      </c>
      <c r="F1" s="27" t="s">
        <v>234</v>
      </c>
      <c r="G1" s="27" t="s">
        <v>235</v>
      </c>
      <c r="H1" s="27" t="s">
        <v>238</v>
      </c>
      <c r="I1" s="27" t="s">
        <v>273</v>
      </c>
      <c r="J1" s="27" t="s">
        <v>162</v>
      </c>
      <c r="K1" s="27" t="s">
        <v>272</v>
      </c>
    </row>
    <row r="2" spans="1:11" ht="13.5" thickTop="1">
      <c r="A2" s="2">
        <v>1</v>
      </c>
      <c r="B2" s="2">
        <v>0</v>
      </c>
      <c r="C2" s="2">
        <v>0</v>
      </c>
      <c r="D2" s="2">
        <v>3</v>
      </c>
      <c r="E2" s="2">
        <v>0</v>
      </c>
      <c r="F2" s="2">
        <v>2</v>
      </c>
      <c r="G2" s="2">
        <v>4</v>
      </c>
      <c r="H2" s="2">
        <v>3</v>
      </c>
      <c r="I2" s="2">
        <f>SUMIF(B2:E2,"&gt;0")</f>
        <v>3</v>
      </c>
      <c r="J2" s="2">
        <v>12</v>
      </c>
      <c r="K2" s="2">
        <v>0</v>
      </c>
    </row>
    <row r="3" spans="1:11" ht="12.75">
      <c r="A3" s="2">
        <v>2</v>
      </c>
      <c r="B3" s="2">
        <v>0</v>
      </c>
      <c r="C3" s="2">
        <v>0</v>
      </c>
      <c r="D3" s="2">
        <v>8</v>
      </c>
      <c r="E3" s="2">
        <v>0</v>
      </c>
      <c r="F3" s="2">
        <v>0</v>
      </c>
      <c r="G3" s="2">
        <v>0</v>
      </c>
      <c r="H3" s="2">
        <v>6</v>
      </c>
      <c r="I3" s="2">
        <f aca="true" t="shared" si="0" ref="I3:I62">SUMIF(B3:E3,"&gt;0")</f>
        <v>8</v>
      </c>
      <c r="J3" s="2">
        <v>14</v>
      </c>
      <c r="K3" s="2">
        <v>0</v>
      </c>
    </row>
    <row r="4" spans="1:11" ht="12.75">
      <c r="A4" s="2">
        <v>3</v>
      </c>
      <c r="B4" s="2">
        <v>0</v>
      </c>
      <c r="C4" s="2">
        <v>0</v>
      </c>
      <c r="D4" s="2">
        <v>2</v>
      </c>
      <c r="E4" s="2">
        <v>0</v>
      </c>
      <c r="F4" s="2">
        <v>0</v>
      </c>
      <c r="G4" s="2">
        <v>2</v>
      </c>
      <c r="H4" s="2">
        <v>3</v>
      </c>
      <c r="I4" s="2">
        <f t="shared" si="0"/>
        <v>2</v>
      </c>
      <c r="J4" s="2">
        <v>7</v>
      </c>
      <c r="K4" s="2">
        <v>0</v>
      </c>
    </row>
    <row r="5" spans="1:11" ht="12.75">
      <c r="A5" s="2">
        <v>4</v>
      </c>
      <c r="B5" s="2">
        <v>0</v>
      </c>
      <c r="C5" s="2">
        <v>0</v>
      </c>
      <c r="D5" s="2">
        <v>2</v>
      </c>
      <c r="E5" s="2">
        <v>1</v>
      </c>
      <c r="F5" s="2">
        <v>2</v>
      </c>
      <c r="G5" s="2">
        <v>2</v>
      </c>
      <c r="H5" s="2">
        <v>7</v>
      </c>
      <c r="I5" s="2">
        <f t="shared" si="0"/>
        <v>3</v>
      </c>
      <c r="J5" s="2">
        <v>14</v>
      </c>
      <c r="K5" s="2">
        <v>0</v>
      </c>
    </row>
    <row r="6" spans="1:11" ht="12.75">
      <c r="A6" s="2">
        <v>5</v>
      </c>
      <c r="B6" s="2">
        <v>0</v>
      </c>
      <c r="C6" s="2">
        <v>0</v>
      </c>
      <c r="D6" s="2">
        <v>7</v>
      </c>
      <c r="E6" s="2">
        <v>1</v>
      </c>
      <c r="F6" s="2">
        <v>0</v>
      </c>
      <c r="G6" s="2">
        <v>0</v>
      </c>
      <c r="H6" s="2">
        <v>9</v>
      </c>
      <c r="I6" s="2">
        <f t="shared" si="0"/>
        <v>8</v>
      </c>
      <c r="J6" s="2">
        <v>17</v>
      </c>
      <c r="K6" s="2">
        <v>0</v>
      </c>
    </row>
    <row r="7" spans="1:11" ht="12.75">
      <c r="A7" s="2">
        <v>6</v>
      </c>
      <c r="B7" s="2">
        <v>0</v>
      </c>
      <c r="C7" s="2">
        <v>0</v>
      </c>
      <c r="D7" s="2">
        <v>7</v>
      </c>
      <c r="E7" s="2">
        <v>0</v>
      </c>
      <c r="F7" s="2">
        <v>1</v>
      </c>
      <c r="G7" s="2">
        <v>1</v>
      </c>
      <c r="H7" s="2">
        <v>11</v>
      </c>
      <c r="I7" s="2">
        <f t="shared" si="0"/>
        <v>7</v>
      </c>
      <c r="J7" s="2">
        <v>20</v>
      </c>
      <c r="K7" s="2">
        <v>0</v>
      </c>
    </row>
    <row r="8" spans="1:11" ht="12.75">
      <c r="A8" s="2">
        <v>7</v>
      </c>
      <c r="B8" s="2">
        <v>0</v>
      </c>
      <c r="C8" s="2">
        <v>1</v>
      </c>
      <c r="D8" s="2">
        <v>6</v>
      </c>
      <c r="E8" s="2">
        <v>0</v>
      </c>
      <c r="F8" s="2">
        <v>3</v>
      </c>
      <c r="G8" s="2">
        <v>3</v>
      </c>
      <c r="H8" s="2">
        <v>8</v>
      </c>
      <c r="I8" s="2">
        <f t="shared" si="0"/>
        <v>7</v>
      </c>
      <c r="J8" s="2">
        <v>21</v>
      </c>
      <c r="K8" s="2">
        <v>0</v>
      </c>
    </row>
    <row r="9" spans="1:11" ht="12.75">
      <c r="A9" s="2">
        <v>8</v>
      </c>
      <c r="B9" s="2">
        <v>0</v>
      </c>
      <c r="C9" s="2">
        <v>1</v>
      </c>
      <c r="D9" s="2">
        <v>4</v>
      </c>
      <c r="E9" s="2">
        <v>0</v>
      </c>
      <c r="F9" s="2">
        <v>0</v>
      </c>
      <c r="G9" s="2">
        <v>4</v>
      </c>
      <c r="H9" s="2">
        <v>6</v>
      </c>
      <c r="I9" s="2">
        <f t="shared" si="0"/>
        <v>5</v>
      </c>
      <c r="J9" s="2">
        <v>15</v>
      </c>
      <c r="K9" s="2">
        <v>0</v>
      </c>
    </row>
    <row r="10" spans="1:11" ht="12.75">
      <c r="A10" s="2">
        <v>9</v>
      </c>
      <c r="B10" s="2">
        <v>0</v>
      </c>
      <c r="C10" s="2">
        <v>0</v>
      </c>
      <c r="D10" s="2">
        <v>5</v>
      </c>
      <c r="E10" s="2">
        <v>1</v>
      </c>
      <c r="F10" s="2">
        <v>3</v>
      </c>
      <c r="G10" s="2">
        <v>4</v>
      </c>
      <c r="H10" s="2">
        <v>1</v>
      </c>
      <c r="I10" s="2">
        <f t="shared" si="0"/>
        <v>6</v>
      </c>
      <c r="J10" s="2">
        <v>14</v>
      </c>
      <c r="K10" s="2">
        <v>0</v>
      </c>
    </row>
    <row r="11" spans="1:11" ht="12.75">
      <c r="A11" s="2">
        <v>10</v>
      </c>
      <c r="B11" s="2">
        <v>0</v>
      </c>
      <c r="C11" s="2">
        <v>0</v>
      </c>
      <c r="D11" s="2">
        <v>5</v>
      </c>
      <c r="E11" s="2">
        <v>1</v>
      </c>
      <c r="F11" s="2">
        <v>0</v>
      </c>
      <c r="G11" s="2">
        <v>0</v>
      </c>
      <c r="H11" s="2">
        <v>8</v>
      </c>
      <c r="I11" s="2">
        <f t="shared" si="0"/>
        <v>6</v>
      </c>
      <c r="J11" s="2">
        <v>14</v>
      </c>
      <c r="K11" s="2">
        <v>0</v>
      </c>
    </row>
    <row r="12" spans="1:11" ht="12.75">
      <c r="A12" s="2">
        <v>11</v>
      </c>
      <c r="B12" s="2">
        <v>0</v>
      </c>
      <c r="C12" s="2">
        <v>0</v>
      </c>
      <c r="D12" s="2">
        <v>4</v>
      </c>
      <c r="E12" s="2">
        <v>0</v>
      </c>
      <c r="F12" s="2">
        <v>0</v>
      </c>
      <c r="G12" s="2">
        <v>0</v>
      </c>
      <c r="H12" s="2">
        <v>12</v>
      </c>
      <c r="I12" s="2">
        <f t="shared" si="0"/>
        <v>4</v>
      </c>
      <c r="J12" s="2">
        <v>16</v>
      </c>
      <c r="K12" s="2">
        <v>0</v>
      </c>
    </row>
    <row r="13" spans="1:11" ht="12.75">
      <c r="A13" s="2">
        <v>12</v>
      </c>
      <c r="B13" s="2">
        <v>0</v>
      </c>
      <c r="C13" s="2">
        <v>0</v>
      </c>
      <c r="D13" s="2">
        <v>5</v>
      </c>
      <c r="E13" s="2">
        <v>0</v>
      </c>
      <c r="F13" s="2">
        <v>1</v>
      </c>
      <c r="G13" s="2">
        <v>7</v>
      </c>
      <c r="H13" s="2">
        <v>7</v>
      </c>
      <c r="I13" s="2">
        <f t="shared" si="0"/>
        <v>5</v>
      </c>
      <c r="J13" s="2">
        <v>20</v>
      </c>
      <c r="K13" s="2">
        <v>0</v>
      </c>
    </row>
    <row r="14" spans="1:11" ht="12.75">
      <c r="A14" s="2">
        <v>13</v>
      </c>
      <c r="B14" s="2">
        <v>0</v>
      </c>
      <c r="C14" s="2">
        <v>1</v>
      </c>
      <c r="D14" s="2">
        <v>0</v>
      </c>
      <c r="E14" s="2">
        <v>1</v>
      </c>
      <c r="F14" s="2">
        <v>2</v>
      </c>
      <c r="G14" s="2">
        <v>2</v>
      </c>
      <c r="H14" s="2">
        <v>5</v>
      </c>
      <c r="I14" s="2">
        <f t="shared" si="0"/>
        <v>2</v>
      </c>
      <c r="J14" s="2">
        <v>12</v>
      </c>
      <c r="K14" s="2">
        <v>1</v>
      </c>
    </row>
    <row r="15" spans="1:11" ht="12.75">
      <c r="A15" s="2">
        <v>14</v>
      </c>
      <c r="B15" s="2">
        <v>0</v>
      </c>
      <c r="C15" s="2">
        <v>0</v>
      </c>
      <c r="D15" s="2">
        <v>1</v>
      </c>
      <c r="E15" s="2">
        <v>1</v>
      </c>
      <c r="F15" s="2">
        <v>3</v>
      </c>
      <c r="G15" s="2">
        <v>1</v>
      </c>
      <c r="H15" s="2">
        <v>5</v>
      </c>
      <c r="I15" s="2">
        <f t="shared" si="0"/>
        <v>2</v>
      </c>
      <c r="J15" s="2">
        <v>11</v>
      </c>
      <c r="K15" s="2">
        <v>0</v>
      </c>
    </row>
    <row r="16" spans="1:11" ht="12.75">
      <c r="A16" s="2">
        <v>15</v>
      </c>
      <c r="B16" s="2">
        <v>0</v>
      </c>
      <c r="C16" s="2">
        <v>1</v>
      </c>
      <c r="D16" s="2">
        <v>0</v>
      </c>
      <c r="E16" s="2">
        <v>0</v>
      </c>
      <c r="F16" s="2">
        <v>4</v>
      </c>
      <c r="G16" s="2">
        <v>3</v>
      </c>
      <c r="H16" s="2">
        <v>5</v>
      </c>
      <c r="I16" s="2">
        <f t="shared" si="0"/>
        <v>1</v>
      </c>
      <c r="J16" s="2">
        <v>14</v>
      </c>
      <c r="K16" s="2">
        <v>1</v>
      </c>
    </row>
    <row r="17" spans="1:11" ht="12.75">
      <c r="A17" s="2">
        <v>16</v>
      </c>
      <c r="B17" s="2">
        <v>0</v>
      </c>
      <c r="C17" s="2">
        <v>0</v>
      </c>
      <c r="D17" s="2">
        <v>3</v>
      </c>
      <c r="E17" s="2">
        <v>0</v>
      </c>
      <c r="F17" s="2">
        <v>4</v>
      </c>
      <c r="G17" s="2">
        <v>2</v>
      </c>
      <c r="H17" s="2">
        <v>4</v>
      </c>
      <c r="I17" s="2">
        <f t="shared" si="0"/>
        <v>3</v>
      </c>
      <c r="J17" s="2">
        <v>14</v>
      </c>
      <c r="K17" s="2">
        <v>1</v>
      </c>
    </row>
    <row r="18" spans="1:11" ht="12.75">
      <c r="A18" s="2">
        <v>17</v>
      </c>
      <c r="B18" s="2">
        <v>0</v>
      </c>
      <c r="C18" s="2">
        <v>1</v>
      </c>
      <c r="D18" s="2">
        <v>0</v>
      </c>
      <c r="E18" s="2">
        <v>0</v>
      </c>
      <c r="F18" s="2">
        <v>3</v>
      </c>
      <c r="G18" s="2">
        <v>2</v>
      </c>
      <c r="H18" s="2">
        <v>3</v>
      </c>
      <c r="I18" s="2">
        <f t="shared" si="0"/>
        <v>1</v>
      </c>
      <c r="J18" s="2">
        <v>10</v>
      </c>
      <c r="K18" s="2">
        <v>1</v>
      </c>
    </row>
    <row r="19" spans="1:11" ht="12.75">
      <c r="A19" s="2">
        <v>18</v>
      </c>
      <c r="B19" s="2">
        <v>0</v>
      </c>
      <c r="C19" s="2">
        <v>1</v>
      </c>
      <c r="D19" s="2">
        <v>0</v>
      </c>
      <c r="E19" s="2">
        <v>0</v>
      </c>
      <c r="F19" s="2">
        <v>5</v>
      </c>
      <c r="G19" s="2">
        <v>3</v>
      </c>
      <c r="H19" s="2">
        <v>5</v>
      </c>
      <c r="I19" s="2">
        <f t="shared" si="0"/>
        <v>1</v>
      </c>
      <c r="J19" s="2">
        <v>15</v>
      </c>
      <c r="K19" s="2">
        <v>1</v>
      </c>
    </row>
    <row r="20" spans="1:11" ht="12.75">
      <c r="A20" s="2">
        <v>19</v>
      </c>
      <c r="B20" s="2">
        <v>0</v>
      </c>
      <c r="C20" s="2">
        <v>0</v>
      </c>
      <c r="D20" s="2">
        <v>1</v>
      </c>
      <c r="E20" s="2">
        <v>0</v>
      </c>
      <c r="F20" s="2">
        <v>1</v>
      </c>
      <c r="G20" s="2">
        <v>3</v>
      </c>
      <c r="H20" s="2">
        <v>3</v>
      </c>
      <c r="I20" s="2">
        <f t="shared" si="0"/>
        <v>1</v>
      </c>
      <c r="J20" s="2">
        <v>9</v>
      </c>
      <c r="K20" s="2">
        <v>1</v>
      </c>
    </row>
    <row r="21" spans="1:11" ht="12.75">
      <c r="A21" s="2">
        <v>20</v>
      </c>
      <c r="B21" s="2">
        <v>0</v>
      </c>
      <c r="C21" s="2">
        <v>0</v>
      </c>
      <c r="D21" s="2">
        <v>0</v>
      </c>
      <c r="E21" s="2">
        <v>1</v>
      </c>
      <c r="F21" s="2">
        <v>2</v>
      </c>
      <c r="G21" s="2">
        <v>0</v>
      </c>
      <c r="H21" s="2">
        <v>2</v>
      </c>
      <c r="I21" s="2">
        <f t="shared" si="0"/>
        <v>1</v>
      </c>
      <c r="J21" s="2">
        <v>7</v>
      </c>
      <c r="K21" s="2">
        <v>2</v>
      </c>
    </row>
    <row r="22" spans="1:11" ht="12.75">
      <c r="A22" s="2">
        <v>21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2</v>
      </c>
      <c r="I22" s="2">
        <f t="shared" si="0"/>
        <v>1</v>
      </c>
      <c r="J22" s="2">
        <v>5</v>
      </c>
      <c r="K22" s="2">
        <v>1</v>
      </c>
    </row>
    <row r="23" spans="1:11" ht="12.75">
      <c r="A23" s="2">
        <v>22</v>
      </c>
      <c r="B23" s="2">
        <v>0</v>
      </c>
      <c r="C23" s="2">
        <v>0</v>
      </c>
      <c r="D23" s="2">
        <v>1</v>
      </c>
      <c r="E23" s="2">
        <v>1</v>
      </c>
      <c r="F23" s="2">
        <v>0</v>
      </c>
      <c r="G23" s="2">
        <v>1</v>
      </c>
      <c r="H23" s="2">
        <v>1</v>
      </c>
      <c r="I23" s="2">
        <f t="shared" si="0"/>
        <v>2</v>
      </c>
      <c r="J23" s="2">
        <v>5</v>
      </c>
      <c r="K23" s="2">
        <v>1</v>
      </c>
    </row>
    <row r="24" spans="1:11" ht="12.75">
      <c r="A24" s="2">
        <v>23</v>
      </c>
      <c r="B24" s="2">
        <v>0</v>
      </c>
      <c r="C24" s="2">
        <v>1</v>
      </c>
      <c r="D24" s="2">
        <v>1</v>
      </c>
      <c r="E24" s="2">
        <v>0</v>
      </c>
      <c r="F24" s="2">
        <v>1</v>
      </c>
      <c r="G24" s="2">
        <v>2</v>
      </c>
      <c r="H24" s="2">
        <v>3</v>
      </c>
      <c r="I24" s="2">
        <f t="shared" si="0"/>
        <v>2</v>
      </c>
      <c r="J24" s="2">
        <v>9</v>
      </c>
      <c r="K24" s="2">
        <v>1</v>
      </c>
    </row>
    <row r="25" spans="1:11" ht="12.75">
      <c r="A25" s="2">
        <v>24</v>
      </c>
      <c r="B25" s="2">
        <v>0</v>
      </c>
      <c r="C25" s="2">
        <v>1</v>
      </c>
      <c r="D25" s="2">
        <v>1</v>
      </c>
      <c r="E25" s="2">
        <v>1</v>
      </c>
      <c r="F25" s="2">
        <v>1</v>
      </c>
      <c r="G25" s="2">
        <v>0</v>
      </c>
      <c r="H25" s="2">
        <v>3</v>
      </c>
      <c r="I25" s="2">
        <f t="shared" si="0"/>
        <v>3</v>
      </c>
      <c r="J25" s="2">
        <v>7</v>
      </c>
      <c r="K25" s="2">
        <v>0</v>
      </c>
    </row>
    <row r="26" spans="1:11" ht="12.75">
      <c r="A26" s="2">
        <v>25</v>
      </c>
      <c r="B26" s="2">
        <v>0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4</v>
      </c>
      <c r="I26" s="2">
        <f t="shared" si="0"/>
        <v>2</v>
      </c>
      <c r="J26" s="2">
        <v>6</v>
      </c>
      <c r="K26" s="2">
        <v>0</v>
      </c>
    </row>
    <row r="27" spans="1:11" ht="12.75">
      <c r="A27" s="2">
        <v>26</v>
      </c>
      <c r="B27" s="2">
        <v>0</v>
      </c>
      <c r="C27" s="2">
        <v>0</v>
      </c>
      <c r="D27" s="2">
        <v>0</v>
      </c>
      <c r="E27" s="2">
        <v>1</v>
      </c>
      <c r="F27" s="2">
        <v>2</v>
      </c>
      <c r="G27" s="2">
        <v>2</v>
      </c>
      <c r="H27" s="2">
        <v>7</v>
      </c>
      <c r="I27" s="2">
        <f t="shared" si="0"/>
        <v>1</v>
      </c>
      <c r="J27" s="2">
        <v>13</v>
      </c>
      <c r="K27" s="2">
        <v>1</v>
      </c>
    </row>
    <row r="28" spans="1:11" ht="12.75">
      <c r="A28" s="2">
        <v>27</v>
      </c>
      <c r="B28" s="2">
        <v>0</v>
      </c>
      <c r="C28" s="2">
        <v>0</v>
      </c>
      <c r="D28" s="2">
        <v>1</v>
      </c>
      <c r="E28" s="2">
        <v>0</v>
      </c>
      <c r="F28" s="2">
        <v>1</v>
      </c>
      <c r="G28" s="2">
        <v>1</v>
      </c>
      <c r="H28" s="2">
        <v>5</v>
      </c>
      <c r="I28" s="2">
        <f t="shared" si="0"/>
        <v>1</v>
      </c>
      <c r="J28" s="2">
        <v>8</v>
      </c>
      <c r="K28" s="2">
        <v>0</v>
      </c>
    </row>
    <row r="29" spans="1:11" ht="12.75">
      <c r="A29" s="2">
        <v>28</v>
      </c>
      <c r="B29" s="2">
        <v>0</v>
      </c>
      <c r="C29" s="2">
        <v>0</v>
      </c>
      <c r="D29" s="2">
        <v>0</v>
      </c>
      <c r="E29" s="2">
        <v>2</v>
      </c>
      <c r="F29" s="2">
        <v>1</v>
      </c>
      <c r="G29" s="2">
        <v>0</v>
      </c>
      <c r="H29" s="2">
        <v>4</v>
      </c>
      <c r="I29" s="2">
        <f t="shared" si="0"/>
        <v>2</v>
      </c>
      <c r="J29" s="2">
        <v>8</v>
      </c>
      <c r="K29" s="2">
        <v>1</v>
      </c>
    </row>
    <row r="30" spans="1:11" ht="12.75">
      <c r="A30" s="2">
        <v>29</v>
      </c>
      <c r="B30" s="2">
        <v>0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3</v>
      </c>
      <c r="I30" s="2">
        <f t="shared" si="0"/>
        <v>1</v>
      </c>
      <c r="J30" s="2">
        <v>5</v>
      </c>
      <c r="K30" s="2">
        <v>1</v>
      </c>
    </row>
    <row r="31" spans="1:11" ht="12.75">
      <c r="A31" s="2">
        <v>30</v>
      </c>
      <c r="B31" s="2">
        <v>1</v>
      </c>
      <c r="C31" s="2">
        <v>0</v>
      </c>
      <c r="D31" s="2">
        <v>0</v>
      </c>
      <c r="E31" s="2">
        <v>1</v>
      </c>
      <c r="F31" s="2">
        <v>4</v>
      </c>
      <c r="G31" s="2">
        <v>1</v>
      </c>
      <c r="H31" s="2">
        <v>8</v>
      </c>
      <c r="I31" s="2">
        <f t="shared" si="0"/>
        <v>2</v>
      </c>
      <c r="J31" s="2">
        <v>16</v>
      </c>
      <c r="K31" s="2">
        <v>1</v>
      </c>
    </row>
    <row r="32" spans="1:11" ht="12.75">
      <c r="A32" s="2">
        <v>31</v>
      </c>
      <c r="B32" s="2">
        <v>0</v>
      </c>
      <c r="C32" s="2">
        <v>0</v>
      </c>
      <c r="D32" s="2">
        <v>3</v>
      </c>
      <c r="E32" s="2">
        <v>0</v>
      </c>
      <c r="F32" s="2">
        <v>1</v>
      </c>
      <c r="G32" s="2">
        <v>4</v>
      </c>
      <c r="H32" s="2">
        <v>11</v>
      </c>
      <c r="I32" s="2">
        <f t="shared" si="0"/>
        <v>3</v>
      </c>
      <c r="J32" s="2">
        <v>20</v>
      </c>
      <c r="K32" s="2">
        <v>1</v>
      </c>
    </row>
    <row r="33" spans="1:11" ht="12.75">
      <c r="A33" s="2">
        <v>32</v>
      </c>
      <c r="B33" s="2">
        <v>1</v>
      </c>
      <c r="C33" s="2">
        <v>2</v>
      </c>
      <c r="D33" s="2">
        <v>0</v>
      </c>
      <c r="E33" s="2">
        <v>1</v>
      </c>
      <c r="F33" s="2">
        <v>0</v>
      </c>
      <c r="G33" s="2">
        <v>4</v>
      </c>
      <c r="H33" s="2">
        <v>5</v>
      </c>
      <c r="I33" s="2">
        <f t="shared" si="0"/>
        <v>4</v>
      </c>
      <c r="J33" s="2">
        <v>13</v>
      </c>
      <c r="K33" s="2">
        <v>0</v>
      </c>
    </row>
    <row r="34" spans="1:11" ht="12.75">
      <c r="A34" s="2">
        <v>33</v>
      </c>
      <c r="B34" s="2">
        <v>0</v>
      </c>
      <c r="C34" s="2">
        <v>1</v>
      </c>
      <c r="D34" s="2">
        <v>1</v>
      </c>
      <c r="E34" s="2">
        <v>1</v>
      </c>
      <c r="F34" s="2">
        <v>2</v>
      </c>
      <c r="G34" s="2">
        <v>2</v>
      </c>
      <c r="H34" s="2">
        <v>5</v>
      </c>
      <c r="I34" s="2">
        <f t="shared" si="0"/>
        <v>3</v>
      </c>
      <c r="J34" s="2">
        <v>12</v>
      </c>
      <c r="K34" s="2">
        <v>0</v>
      </c>
    </row>
    <row r="35" spans="1:11" ht="12.75">
      <c r="A35" s="2">
        <v>34</v>
      </c>
      <c r="B35" s="2">
        <v>0</v>
      </c>
      <c r="C35" s="2">
        <v>1</v>
      </c>
      <c r="D35" s="2">
        <v>1</v>
      </c>
      <c r="E35" s="2">
        <v>1</v>
      </c>
      <c r="F35" s="2">
        <v>1</v>
      </c>
      <c r="G35" s="2">
        <v>3</v>
      </c>
      <c r="H35" s="2">
        <v>4</v>
      </c>
      <c r="I35" s="2">
        <f t="shared" si="0"/>
        <v>3</v>
      </c>
      <c r="J35" s="2">
        <v>11</v>
      </c>
      <c r="K35" s="2">
        <v>0</v>
      </c>
    </row>
    <row r="36" spans="1:11" ht="12.75">
      <c r="A36" s="2">
        <v>35</v>
      </c>
      <c r="B36" s="2">
        <v>0</v>
      </c>
      <c r="C36" s="2">
        <v>2</v>
      </c>
      <c r="D36" s="2">
        <v>0</v>
      </c>
      <c r="E36" s="2">
        <v>0</v>
      </c>
      <c r="F36" s="2">
        <v>0</v>
      </c>
      <c r="G36" s="2">
        <v>2</v>
      </c>
      <c r="H36" s="2">
        <v>7</v>
      </c>
      <c r="I36" s="2">
        <f t="shared" si="0"/>
        <v>2</v>
      </c>
      <c r="J36" s="2">
        <v>11</v>
      </c>
      <c r="K36" s="2">
        <v>0</v>
      </c>
    </row>
    <row r="37" spans="1:11" ht="12.75">
      <c r="A37" s="2">
        <v>36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3</v>
      </c>
      <c r="I37" s="2">
        <f t="shared" si="0"/>
        <v>1</v>
      </c>
      <c r="J37" s="2">
        <v>6</v>
      </c>
      <c r="K37" s="2">
        <v>1</v>
      </c>
    </row>
    <row r="38" spans="1:11" ht="12.75">
      <c r="A38" s="2">
        <v>37</v>
      </c>
      <c r="B38" s="2">
        <v>0</v>
      </c>
      <c r="C38" s="2">
        <v>0</v>
      </c>
      <c r="D38" s="2">
        <v>2</v>
      </c>
      <c r="E38" s="2">
        <v>1</v>
      </c>
      <c r="F38" s="2">
        <v>0</v>
      </c>
      <c r="G38" s="2">
        <v>4</v>
      </c>
      <c r="H38" s="2">
        <v>3</v>
      </c>
      <c r="I38" s="2">
        <f t="shared" si="0"/>
        <v>3</v>
      </c>
      <c r="J38" s="2">
        <v>10</v>
      </c>
      <c r="K38" s="2">
        <v>0</v>
      </c>
    </row>
    <row r="39" spans="1:11" ht="12.75">
      <c r="A39" s="2">
        <v>38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2</v>
      </c>
      <c r="H39" s="2">
        <v>2</v>
      </c>
      <c r="I39" s="2">
        <f t="shared" si="0"/>
        <v>1</v>
      </c>
      <c r="J39" s="2">
        <v>6</v>
      </c>
      <c r="K39" s="2">
        <v>1</v>
      </c>
    </row>
    <row r="40" spans="1:11" ht="12.75">
      <c r="A40" s="2">
        <v>39</v>
      </c>
      <c r="B40" s="2">
        <v>0</v>
      </c>
      <c r="C40" s="2">
        <v>1</v>
      </c>
      <c r="D40" s="2">
        <v>0</v>
      </c>
      <c r="E40" s="2">
        <v>0</v>
      </c>
      <c r="F40" s="2">
        <v>0</v>
      </c>
      <c r="G40" s="2">
        <v>3</v>
      </c>
      <c r="H40" s="2">
        <v>2</v>
      </c>
      <c r="I40" s="2">
        <f t="shared" si="0"/>
        <v>1</v>
      </c>
      <c r="J40" s="2">
        <v>7</v>
      </c>
      <c r="K40" s="2">
        <v>1</v>
      </c>
    </row>
    <row r="41" spans="1:11" ht="12.75">
      <c r="A41" s="2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2</v>
      </c>
      <c r="H41" s="2">
        <v>2</v>
      </c>
      <c r="I41" s="2">
        <f t="shared" si="0"/>
        <v>0</v>
      </c>
      <c r="J41" s="2">
        <v>5</v>
      </c>
      <c r="K41" s="2">
        <v>1</v>
      </c>
    </row>
    <row r="42" spans="1:11" ht="12.75">
      <c r="A42" s="2">
        <v>41</v>
      </c>
      <c r="B42" s="2">
        <v>1</v>
      </c>
      <c r="C42" s="2">
        <v>0</v>
      </c>
      <c r="D42" s="2">
        <v>0</v>
      </c>
      <c r="E42" s="2">
        <v>1</v>
      </c>
      <c r="F42" s="2">
        <v>0</v>
      </c>
      <c r="G42" s="2">
        <v>0</v>
      </c>
      <c r="H42" s="2">
        <v>4</v>
      </c>
      <c r="I42" s="2">
        <f t="shared" si="0"/>
        <v>2</v>
      </c>
      <c r="J42" s="2">
        <v>7</v>
      </c>
      <c r="K42" s="2">
        <v>1</v>
      </c>
    </row>
    <row r="43" spans="1:11" ht="12.75">
      <c r="A43" s="2">
        <v>42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2</v>
      </c>
      <c r="H43" s="2">
        <v>1</v>
      </c>
      <c r="I43" s="2">
        <f t="shared" si="0"/>
        <v>1</v>
      </c>
      <c r="J43" s="2">
        <v>5</v>
      </c>
      <c r="K43" s="2">
        <v>1</v>
      </c>
    </row>
    <row r="44" spans="1:11" ht="12.75">
      <c r="A44" s="2">
        <v>43</v>
      </c>
      <c r="B44" s="2">
        <v>1</v>
      </c>
      <c r="C44" s="2">
        <v>0</v>
      </c>
      <c r="D44" s="2">
        <v>0</v>
      </c>
      <c r="E44" s="2">
        <v>1</v>
      </c>
      <c r="F44" s="2">
        <v>1</v>
      </c>
      <c r="G44" s="2">
        <v>2</v>
      </c>
      <c r="H44" s="2">
        <v>1</v>
      </c>
      <c r="I44" s="2">
        <f t="shared" si="0"/>
        <v>2</v>
      </c>
      <c r="J44" s="2">
        <v>7</v>
      </c>
      <c r="K44" s="2">
        <v>1</v>
      </c>
    </row>
    <row r="45" spans="1:11" ht="12.75">
      <c r="A45" s="2">
        <v>44</v>
      </c>
      <c r="B45" s="2">
        <v>1</v>
      </c>
      <c r="C45" s="2">
        <v>0</v>
      </c>
      <c r="D45" s="2">
        <v>0</v>
      </c>
      <c r="E45" s="2">
        <v>1</v>
      </c>
      <c r="F45" s="2">
        <v>1</v>
      </c>
      <c r="G45" s="2">
        <v>0</v>
      </c>
      <c r="H45" s="2">
        <v>4</v>
      </c>
      <c r="I45" s="2">
        <f t="shared" si="0"/>
        <v>2</v>
      </c>
      <c r="J45" s="2">
        <v>8</v>
      </c>
      <c r="K45" s="2">
        <v>1</v>
      </c>
    </row>
    <row r="46" spans="1:11" ht="12.75">
      <c r="A46" s="2">
        <v>45</v>
      </c>
      <c r="B46" s="2">
        <v>0</v>
      </c>
      <c r="C46" s="2">
        <v>0</v>
      </c>
      <c r="D46" s="2">
        <v>1</v>
      </c>
      <c r="E46" s="2">
        <v>0</v>
      </c>
      <c r="F46" s="2">
        <v>0</v>
      </c>
      <c r="G46" s="2">
        <v>0</v>
      </c>
      <c r="H46" s="2">
        <v>3</v>
      </c>
      <c r="I46" s="2">
        <f t="shared" si="0"/>
        <v>1</v>
      </c>
      <c r="J46" s="2">
        <v>4</v>
      </c>
      <c r="K46" s="2">
        <v>0</v>
      </c>
    </row>
    <row r="47" spans="1:11" ht="12.75">
      <c r="A47" s="2">
        <v>46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4</v>
      </c>
      <c r="I47" s="2">
        <f t="shared" si="0"/>
        <v>1</v>
      </c>
      <c r="J47" s="2">
        <v>6</v>
      </c>
      <c r="K47" s="2">
        <v>1</v>
      </c>
    </row>
    <row r="48" spans="1:11" ht="12.75">
      <c r="A48" s="2">
        <v>47</v>
      </c>
      <c r="B48" s="2">
        <v>0</v>
      </c>
      <c r="C48" s="2">
        <v>0</v>
      </c>
      <c r="D48" s="2">
        <v>3</v>
      </c>
      <c r="E48" s="2">
        <v>0</v>
      </c>
      <c r="F48" s="2">
        <v>0</v>
      </c>
      <c r="G48" s="2">
        <v>1</v>
      </c>
      <c r="H48" s="2">
        <v>3</v>
      </c>
      <c r="I48" s="2">
        <f t="shared" si="0"/>
        <v>3</v>
      </c>
      <c r="J48" s="2">
        <v>7</v>
      </c>
      <c r="K48" s="2">
        <v>0</v>
      </c>
    </row>
    <row r="49" spans="1:11" ht="12.75">
      <c r="A49" s="2">
        <v>48</v>
      </c>
      <c r="B49" s="2">
        <v>0</v>
      </c>
      <c r="C49" s="2">
        <v>0</v>
      </c>
      <c r="D49" s="2">
        <v>1</v>
      </c>
      <c r="E49" s="2">
        <v>1</v>
      </c>
      <c r="F49" s="2">
        <v>0</v>
      </c>
      <c r="G49" s="2">
        <v>2</v>
      </c>
      <c r="H49" s="2">
        <v>1</v>
      </c>
      <c r="I49" s="2">
        <f t="shared" si="0"/>
        <v>2</v>
      </c>
      <c r="J49" s="2">
        <v>6</v>
      </c>
      <c r="K49" s="2">
        <v>1</v>
      </c>
    </row>
    <row r="50" spans="1:11" ht="12.75">
      <c r="A50" s="2">
        <v>49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2</v>
      </c>
      <c r="H50" s="2">
        <v>2</v>
      </c>
      <c r="I50" s="2">
        <f t="shared" si="0"/>
        <v>1</v>
      </c>
      <c r="J50" s="2">
        <v>6</v>
      </c>
      <c r="K50" s="2">
        <v>1</v>
      </c>
    </row>
    <row r="51" spans="1:11" ht="12.75">
      <c r="A51" s="2">
        <v>50</v>
      </c>
      <c r="B51" s="2">
        <v>0</v>
      </c>
      <c r="C51" s="2">
        <v>1</v>
      </c>
      <c r="D51" s="2">
        <v>0</v>
      </c>
      <c r="E51" s="2">
        <v>0</v>
      </c>
      <c r="F51" s="2">
        <v>3</v>
      </c>
      <c r="G51" s="2">
        <v>3</v>
      </c>
      <c r="H51" s="2">
        <v>6</v>
      </c>
      <c r="I51" s="2">
        <f t="shared" si="0"/>
        <v>1</v>
      </c>
      <c r="J51" s="2">
        <v>15</v>
      </c>
      <c r="K51" s="2">
        <v>2</v>
      </c>
    </row>
    <row r="52" spans="1:11" ht="12.75">
      <c r="A52" s="2">
        <v>51</v>
      </c>
      <c r="B52" s="2">
        <v>0</v>
      </c>
      <c r="C52" s="2">
        <v>0</v>
      </c>
      <c r="D52" s="2">
        <v>1</v>
      </c>
      <c r="E52" s="2">
        <v>0</v>
      </c>
      <c r="F52" s="2">
        <v>0</v>
      </c>
      <c r="G52" s="2">
        <v>1</v>
      </c>
      <c r="H52" s="2">
        <v>5</v>
      </c>
      <c r="I52" s="2">
        <f t="shared" si="0"/>
        <v>1</v>
      </c>
      <c r="J52" s="2">
        <v>8</v>
      </c>
      <c r="K52" s="2">
        <v>1</v>
      </c>
    </row>
    <row r="53" spans="1:11" ht="12.75">
      <c r="A53" s="2">
        <v>52</v>
      </c>
      <c r="B53" s="2">
        <v>1</v>
      </c>
      <c r="C53" s="2">
        <v>0</v>
      </c>
      <c r="D53" s="2">
        <v>0</v>
      </c>
      <c r="E53" s="2">
        <v>1</v>
      </c>
      <c r="F53" s="2">
        <v>2</v>
      </c>
      <c r="G53" s="2">
        <v>3</v>
      </c>
      <c r="H53" s="2">
        <v>7</v>
      </c>
      <c r="I53" s="2">
        <f t="shared" si="0"/>
        <v>2</v>
      </c>
      <c r="J53" s="2">
        <v>18</v>
      </c>
      <c r="K53" s="2">
        <v>4</v>
      </c>
    </row>
    <row r="54" spans="1:11" ht="12.75">
      <c r="A54" s="2">
        <v>53</v>
      </c>
      <c r="B54" s="2">
        <v>0</v>
      </c>
      <c r="C54" s="2">
        <v>0</v>
      </c>
      <c r="D54" s="2">
        <v>2</v>
      </c>
      <c r="E54" s="2">
        <v>1</v>
      </c>
      <c r="F54" s="2">
        <v>2</v>
      </c>
      <c r="G54" s="2">
        <v>2</v>
      </c>
      <c r="H54" s="2">
        <v>2</v>
      </c>
      <c r="I54" s="2">
        <f t="shared" si="0"/>
        <v>3</v>
      </c>
      <c r="J54" s="2">
        <v>11</v>
      </c>
      <c r="K54" s="2">
        <v>2</v>
      </c>
    </row>
    <row r="55" spans="1:11" ht="12.75">
      <c r="A55" s="2">
        <v>54</v>
      </c>
      <c r="B55" s="2">
        <v>0</v>
      </c>
      <c r="C55" s="2">
        <v>0</v>
      </c>
      <c r="D55" s="2">
        <v>2</v>
      </c>
      <c r="E55" s="2">
        <v>2</v>
      </c>
      <c r="F55" s="2">
        <v>1</v>
      </c>
      <c r="G55" s="2">
        <v>2</v>
      </c>
      <c r="H55" s="2">
        <v>7</v>
      </c>
      <c r="I55" s="2">
        <f t="shared" si="0"/>
        <v>4</v>
      </c>
      <c r="J55" s="2">
        <v>16</v>
      </c>
      <c r="K55" s="2">
        <v>2</v>
      </c>
    </row>
    <row r="56" spans="1:11" ht="12.75">
      <c r="A56" s="2">
        <v>55</v>
      </c>
      <c r="B56" s="2">
        <v>1</v>
      </c>
      <c r="C56" s="2">
        <v>1</v>
      </c>
      <c r="D56" s="2">
        <v>0</v>
      </c>
      <c r="E56" s="2">
        <v>0</v>
      </c>
      <c r="F56" s="2">
        <v>1</v>
      </c>
      <c r="G56" s="2">
        <v>5</v>
      </c>
      <c r="H56" s="2">
        <v>11</v>
      </c>
      <c r="I56" s="2">
        <f t="shared" si="0"/>
        <v>2</v>
      </c>
      <c r="J56" s="2">
        <v>20</v>
      </c>
      <c r="K56" s="2">
        <v>1</v>
      </c>
    </row>
    <row r="57" spans="1:11" ht="12.75">
      <c r="A57" s="2">
        <v>56</v>
      </c>
      <c r="B57" s="2">
        <v>1</v>
      </c>
      <c r="C57" s="2">
        <v>0</v>
      </c>
      <c r="D57" s="2">
        <v>6</v>
      </c>
      <c r="E57" s="2">
        <v>1</v>
      </c>
      <c r="F57" s="2">
        <v>0</v>
      </c>
      <c r="G57" s="2">
        <v>1</v>
      </c>
      <c r="H57" s="2">
        <v>10</v>
      </c>
      <c r="I57" s="2">
        <f t="shared" si="0"/>
        <v>8</v>
      </c>
      <c r="J57" s="2">
        <v>20</v>
      </c>
      <c r="K57" s="2">
        <v>1</v>
      </c>
    </row>
    <row r="58" spans="1:11" ht="12.75">
      <c r="A58" s="2">
        <v>57</v>
      </c>
      <c r="B58" s="2">
        <v>0</v>
      </c>
      <c r="C58" s="2">
        <v>0</v>
      </c>
      <c r="D58" s="2">
        <v>6</v>
      </c>
      <c r="E58" s="2">
        <v>0</v>
      </c>
      <c r="F58" s="2">
        <v>0</v>
      </c>
      <c r="G58" s="2">
        <v>1</v>
      </c>
      <c r="H58" s="2">
        <v>11</v>
      </c>
      <c r="I58" s="2">
        <f t="shared" si="0"/>
        <v>6</v>
      </c>
      <c r="J58" s="2">
        <v>20</v>
      </c>
      <c r="K58" s="2">
        <v>2</v>
      </c>
    </row>
    <row r="59" spans="1:11" ht="12.75">
      <c r="A59" s="2">
        <v>62</v>
      </c>
      <c r="B59" s="2">
        <v>0</v>
      </c>
      <c r="C59" s="2">
        <v>0</v>
      </c>
      <c r="D59" s="2">
        <v>2</v>
      </c>
      <c r="E59" s="2">
        <v>0</v>
      </c>
      <c r="F59" s="2">
        <v>1</v>
      </c>
      <c r="G59" s="2">
        <v>1</v>
      </c>
      <c r="H59" s="2">
        <v>3</v>
      </c>
      <c r="I59" s="2">
        <f t="shared" si="0"/>
        <v>2</v>
      </c>
      <c r="J59" s="2">
        <v>7</v>
      </c>
      <c r="K59" s="2">
        <v>0</v>
      </c>
    </row>
    <row r="60" spans="1:11" ht="12.75">
      <c r="A60" s="2">
        <v>63</v>
      </c>
      <c r="B60" s="2">
        <v>0</v>
      </c>
      <c r="C60" s="2">
        <v>0</v>
      </c>
      <c r="D60" s="2">
        <v>2</v>
      </c>
      <c r="E60" s="2">
        <v>0</v>
      </c>
      <c r="F60" s="2">
        <v>0</v>
      </c>
      <c r="G60" s="2">
        <v>1</v>
      </c>
      <c r="H60" s="2">
        <v>7</v>
      </c>
      <c r="I60" s="2">
        <f t="shared" si="0"/>
        <v>2</v>
      </c>
      <c r="J60" s="2">
        <v>10</v>
      </c>
      <c r="K60" s="2">
        <v>0</v>
      </c>
    </row>
    <row r="61" spans="1:11" ht="12.75">
      <c r="A61" s="2">
        <v>64</v>
      </c>
      <c r="B61" s="2">
        <v>0</v>
      </c>
      <c r="C61" s="2">
        <v>0</v>
      </c>
      <c r="D61" s="2">
        <v>1</v>
      </c>
      <c r="E61" s="2">
        <v>1</v>
      </c>
      <c r="F61" s="2">
        <v>3</v>
      </c>
      <c r="G61" s="2">
        <v>1</v>
      </c>
      <c r="H61" s="2">
        <v>2</v>
      </c>
      <c r="I61" s="2">
        <f t="shared" si="0"/>
        <v>2</v>
      </c>
      <c r="J61" s="2">
        <v>8</v>
      </c>
      <c r="K61" s="2">
        <v>0</v>
      </c>
    </row>
    <row r="62" spans="1:11" ht="12.75">
      <c r="A62" s="2">
        <v>65</v>
      </c>
      <c r="B62" s="2">
        <v>0</v>
      </c>
      <c r="C62" s="2">
        <v>1</v>
      </c>
      <c r="D62" s="2">
        <v>1</v>
      </c>
      <c r="E62" s="2">
        <v>0</v>
      </c>
      <c r="F62" s="2">
        <v>0</v>
      </c>
      <c r="G62" s="2">
        <v>1</v>
      </c>
      <c r="H62" s="2">
        <v>3</v>
      </c>
      <c r="I62" s="2">
        <f t="shared" si="0"/>
        <v>2</v>
      </c>
      <c r="J62" s="2">
        <v>6</v>
      </c>
      <c r="K62" s="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8" width="9.140625" style="2" customWidth="1"/>
    <col min="9" max="9" width="13.140625" style="2" customWidth="1"/>
    <col min="10" max="16384" width="9.140625" style="2" customWidth="1"/>
  </cols>
  <sheetData>
    <row r="1" spans="1:9" ht="22.5" customHeight="1" thickBot="1">
      <c r="A1" s="28" t="s">
        <v>10</v>
      </c>
      <c r="B1" s="29" t="s">
        <v>137</v>
      </c>
      <c r="C1" s="29" t="s">
        <v>236</v>
      </c>
      <c r="D1" s="29" t="s">
        <v>237</v>
      </c>
      <c r="E1" s="29" t="s">
        <v>267</v>
      </c>
      <c r="F1" s="29" t="s">
        <v>234</v>
      </c>
      <c r="G1" s="29" t="s">
        <v>235</v>
      </c>
      <c r="H1" s="29" t="s">
        <v>238</v>
      </c>
      <c r="I1" s="30" t="s">
        <v>162</v>
      </c>
    </row>
    <row r="2" spans="1:9" ht="13.5" thickTop="1">
      <c r="A2" s="2">
        <v>1</v>
      </c>
      <c r="B2" s="2">
        <v>0</v>
      </c>
      <c r="C2" s="2">
        <v>0</v>
      </c>
      <c r="D2" s="2">
        <v>0</v>
      </c>
      <c r="E2" s="2">
        <v>3</v>
      </c>
      <c r="F2" s="2">
        <v>2</v>
      </c>
      <c r="G2" s="2">
        <v>4</v>
      </c>
      <c r="H2" s="2">
        <v>3</v>
      </c>
      <c r="I2" s="2">
        <v>12</v>
      </c>
    </row>
    <row r="3" spans="1:9" ht="12.75">
      <c r="A3" s="2">
        <v>2</v>
      </c>
      <c r="B3" s="2">
        <v>0</v>
      </c>
      <c r="C3" s="2">
        <v>0</v>
      </c>
      <c r="D3" s="2">
        <v>0</v>
      </c>
      <c r="E3" s="2">
        <v>8</v>
      </c>
      <c r="F3" s="2">
        <v>0</v>
      </c>
      <c r="G3" s="2">
        <v>0</v>
      </c>
      <c r="H3" s="2">
        <v>6</v>
      </c>
      <c r="I3" s="2">
        <v>14</v>
      </c>
    </row>
    <row r="4" spans="1:9" ht="12.75">
      <c r="A4" s="2">
        <v>3</v>
      </c>
      <c r="B4" s="2">
        <v>0</v>
      </c>
      <c r="C4" s="2">
        <v>0</v>
      </c>
      <c r="D4" s="2">
        <v>0</v>
      </c>
      <c r="E4" s="2">
        <v>2</v>
      </c>
      <c r="F4" s="2">
        <v>0</v>
      </c>
      <c r="G4" s="2">
        <v>2</v>
      </c>
      <c r="H4" s="2">
        <v>3</v>
      </c>
      <c r="I4" s="2">
        <v>7</v>
      </c>
    </row>
    <row r="5" spans="1:9" ht="12.75">
      <c r="A5" s="2">
        <v>4</v>
      </c>
      <c r="B5" s="2">
        <v>0</v>
      </c>
      <c r="C5" s="2">
        <v>0</v>
      </c>
      <c r="D5" s="2">
        <v>1</v>
      </c>
      <c r="E5" s="2">
        <v>2</v>
      </c>
      <c r="F5" s="2">
        <v>2</v>
      </c>
      <c r="G5" s="2">
        <v>2</v>
      </c>
      <c r="H5" s="2">
        <v>7</v>
      </c>
      <c r="I5" s="2">
        <v>14</v>
      </c>
    </row>
    <row r="6" spans="1:9" ht="12.75">
      <c r="A6" s="2">
        <v>5</v>
      </c>
      <c r="B6" s="2">
        <v>0</v>
      </c>
      <c r="C6" s="2">
        <v>0</v>
      </c>
      <c r="D6" s="2">
        <v>1</v>
      </c>
      <c r="E6" s="2">
        <v>7</v>
      </c>
      <c r="F6" s="2">
        <v>0</v>
      </c>
      <c r="G6" s="2">
        <v>0</v>
      </c>
      <c r="H6" s="2">
        <v>9</v>
      </c>
      <c r="I6" s="2">
        <v>17</v>
      </c>
    </row>
    <row r="7" spans="1:9" ht="12.75">
      <c r="A7" s="2">
        <v>6</v>
      </c>
      <c r="B7" s="2">
        <v>0</v>
      </c>
      <c r="C7" s="2">
        <v>0</v>
      </c>
      <c r="D7" s="2">
        <v>0</v>
      </c>
      <c r="E7" s="2">
        <v>7</v>
      </c>
      <c r="F7" s="2">
        <v>1</v>
      </c>
      <c r="G7" s="2">
        <v>1</v>
      </c>
      <c r="H7" s="2">
        <v>11</v>
      </c>
      <c r="I7" s="2">
        <v>20</v>
      </c>
    </row>
    <row r="8" spans="1:9" ht="12.75">
      <c r="A8" s="2">
        <v>7</v>
      </c>
      <c r="B8" s="2">
        <v>0</v>
      </c>
      <c r="C8" s="2">
        <v>1</v>
      </c>
      <c r="D8" s="2">
        <v>0</v>
      </c>
      <c r="E8" s="2">
        <v>6</v>
      </c>
      <c r="F8" s="2">
        <v>3</v>
      </c>
      <c r="G8" s="2">
        <v>3</v>
      </c>
      <c r="H8" s="2">
        <v>8</v>
      </c>
      <c r="I8" s="2">
        <v>21</v>
      </c>
    </row>
    <row r="9" spans="1:9" ht="12.75">
      <c r="A9" s="2">
        <v>8</v>
      </c>
      <c r="B9" s="2">
        <v>0</v>
      </c>
      <c r="C9" s="2">
        <v>1</v>
      </c>
      <c r="D9" s="2">
        <v>0</v>
      </c>
      <c r="E9" s="2">
        <v>4</v>
      </c>
      <c r="F9" s="2">
        <v>0</v>
      </c>
      <c r="G9" s="2">
        <v>4</v>
      </c>
      <c r="H9" s="2">
        <v>6</v>
      </c>
      <c r="I9" s="2">
        <v>15</v>
      </c>
    </row>
    <row r="10" spans="1:9" ht="12.75">
      <c r="A10" s="2">
        <v>9</v>
      </c>
      <c r="B10" s="2">
        <v>0</v>
      </c>
      <c r="C10" s="2">
        <v>0</v>
      </c>
      <c r="D10" s="2">
        <v>1</v>
      </c>
      <c r="E10" s="2">
        <v>5</v>
      </c>
      <c r="F10" s="2">
        <v>3</v>
      </c>
      <c r="G10" s="2">
        <v>4</v>
      </c>
      <c r="H10" s="2">
        <v>1</v>
      </c>
      <c r="I10" s="2">
        <v>14</v>
      </c>
    </row>
    <row r="11" spans="1:9" ht="12.75">
      <c r="A11" s="2">
        <v>10</v>
      </c>
      <c r="B11" s="2">
        <v>0</v>
      </c>
      <c r="C11" s="2">
        <v>0</v>
      </c>
      <c r="D11" s="2">
        <v>1</v>
      </c>
      <c r="E11" s="2">
        <v>5</v>
      </c>
      <c r="F11" s="2">
        <v>0</v>
      </c>
      <c r="G11" s="2">
        <v>0</v>
      </c>
      <c r="H11" s="2">
        <v>8</v>
      </c>
      <c r="I11" s="2">
        <v>14</v>
      </c>
    </row>
    <row r="12" spans="1:9" ht="12.75">
      <c r="A12" s="2">
        <v>11</v>
      </c>
      <c r="B12" s="2">
        <v>0</v>
      </c>
      <c r="C12" s="2">
        <v>0</v>
      </c>
      <c r="D12" s="2">
        <v>0</v>
      </c>
      <c r="E12" s="2">
        <v>4</v>
      </c>
      <c r="F12" s="2">
        <v>0</v>
      </c>
      <c r="G12" s="2">
        <v>0</v>
      </c>
      <c r="H12" s="2">
        <v>12</v>
      </c>
      <c r="I12" s="2">
        <v>16</v>
      </c>
    </row>
    <row r="13" spans="1:9" ht="12.75">
      <c r="A13" s="2">
        <v>12</v>
      </c>
      <c r="B13" s="2">
        <v>0</v>
      </c>
      <c r="C13" s="2">
        <v>0</v>
      </c>
      <c r="D13" s="2">
        <v>0</v>
      </c>
      <c r="E13" s="2">
        <v>5</v>
      </c>
      <c r="F13" s="2">
        <v>1</v>
      </c>
      <c r="G13" s="2">
        <v>7</v>
      </c>
      <c r="H13" s="2">
        <v>7</v>
      </c>
      <c r="I13" s="2">
        <v>20</v>
      </c>
    </row>
    <row r="14" spans="1:9" ht="12.75">
      <c r="A14" s="2">
        <v>13</v>
      </c>
      <c r="B14" s="2">
        <v>0</v>
      </c>
      <c r="C14" s="2">
        <v>1</v>
      </c>
      <c r="D14" s="2">
        <v>1</v>
      </c>
      <c r="E14" s="2">
        <v>1</v>
      </c>
      <c r="F14" s="2">
        <v>2</v>
      </c>
      <c r="G14" s="2">
        <v>2</v>
      </c>
      <c r="H14" s="2">
        <v>5</v>
      </c>
      <c r="I14" s="2">
        <v>12</v>
      </c>
    </row>
    <row r="15" spans="1:9" ht="12.75">
      <c r="A15" s="2">
        <v>14</v>
      </c>
      <c r="B15" s="2">
        <v>0</v>
      </c>
      <c r="C15" s="2">
        <v>0</v>
      </c>
      <c r="D15" s="2">
        <v>1</v>
      </c>
      <c r="E15" s="2">
        <v>1</v>
      </c>
      <c r="F15" s="2">
        <v>3</v>
      </c>
      <c r="G15" s="2">
        <v>1</v>
      </c>
      <c r="H15" s="2">
        <v>5</v>
      </c>
      <c r="I15" s="2">
        <v>11</v>
      </c>
    </row>
    <row r="16" spans="1:9" ht="12.75">
      <c r="A16" s="2">
        <v>15</v>
      </c>
      <c r="B16" s="2">
        <v>0</v>
      </c>
      <c r="C16" s="2">
        <v>1</v>
      </c>
      <c r="D16" s="2">
        <v>0</v>
      </c>
      <c r="E16" s="2">
        <v>1</v>
      </c>
      <c r="F16" s="2">
        <v>4</v>
      </c>
      <c r="G16" s="2">
        <v>3</v>
      </c>
      <c r="H16" s="2">
        <v>5</v>
      </c>
      <c r="I16" s="2">
        <v>14</v>
      </c>
    </row>
    <row r="17" spans="1:9" ht="12.75">
      <c r="A17" s="2">
        <v>16</v>
      </c>
      <c r="B17" s="2">
        <v>0</v>
      </c>
      <c r="C17" s="2">
        <v>0</v>
      </c>
      <c r="D17" s="2">
        <v>0</v>
      </c>
      <c r="E17" s="2">
        <v>4</v>
      </c>
      <c r="F17" s="2">
        <v>4</v>
      </c>
      <c r="G17" s="2">
        <v>2</v>
      </c>
      <c r="H17" s="2">
        <v>4</v>
      </c>
      <c r="I17" s="2">
        <v>14</v>
      </c>
    </row>
    <row r="18" spans="1:9" ht="12.75">
      <c r="A18" s="2">
        <v>17</v>
      </c>
      <c r="B18" s="2">
        <v>0</v>
      </c>
      <c r="C18" s="2">
        <v>1</v>
      </c>
      <c r="D18" s="2">
        <v>0</v>
      </c>
      <c r="E18" s="2">
        <v>1</v>
      </c>
      <c r="F18" s="2">
        <v>3</v>
      </c>
      <c r="G18" s="2">
        <v>2</v>
      </c>
      <c r="H18" s="2">
        <v>3</v>
      </c>
      <c r="I18" s="2">
        <v>10</v>
      </c>
    </row>
    <row r="19" spans="1:9" ht="12.75">
      <c r="A19" s="2">
        <v>18</v>
      </c>
      <c r="B19" s="2">
        <v>0</v>
      </c>
      <c r="C19" s="2">
        <v>1</v>
      </c>
      <c r="D19" s="2">
        <v>0</v>
      </c>
      <c r="E19" s="2">
        <v>1</v>
      </c>
      <c r="F19" s="2">
        <v>5</v>
      </c>
      <c r="G19" s="2">
        <v>3</v>
      </c>
      <c r="H19" s="2">
        <v>5</v>
      </c>
      <c r="I19" s="2">
        <v>15</v>
      </c>
    </row>
    <row r="20" spans="1:9" ht="12.75">
      <c r="A20" s="2">
        <v>19</v>
      </c>
      <c r="B20" s="2">
        <v>0</v>
      </c>
      <c r="C20" s="2">
        <v>0</v>
      </c>
      <c r="D20" s="2">
        <v>0</v>
      </c>
      <c r="E20" s="2">
        <v>2</v>
      </c>
      <c r="F20" s="2">
        <v>1</v>
      </c>
      <c r="G20" s="2">
        <v>3</v>
      </c>
      <c r="H20" s="2">
        <v>3</v>
      </c>
      <c r="I20" s="2">
        <v>9</v>
      </c>
    </row>
    <row r="21" spans="1:9" ht="12.75">
      <c r="A21" s="2">
        <v>20</v>
      </c>
      <c r="B21" s="2">
        <v>0</v>
      </c>
      <c r="C21" s="2">
        <v>0</v>
      </c>
      <c r="D21" s="2">
        <v>1</v>
      </c>
      <c r="E21" s="2">
        <v>2</v>
      </c>
      <c r="F21" s="2">
        <v>2</v>
      </c>
      <c r="G21" s="2">
        <v>0</v>
      </c>
      <c r="H21" s="2">
        <v>2</v>
      </c>
      <c r="I21" s="2">
        <v>7</v>
      </c>
    </row>
    <row r="22" spans="1:9" ht="12.75">
      <c r="A22" s="2">
        <v>21</v>
      </c>
      <c r="B22" s="2">
        <v>0</v>
      </c>
      <c r="C22" s="2">
        <v>0</v>
      </c>
      <c r="D22" s="2">
        <v>1</v>
      </c>
      <c r="E22" s="2">
        <v>1</v>
      </c>
      <c r="F22" s="2">
        <v>0</v>
      </c>
      <c r="G22" s="2">
        <v>1</v>
      </c>
      <c r="H22" s="2">
        <v>2</v>
      </c>
      <c r="I22" s="2">
        <v>5</v>
      </c>
    </row>
    <row r="23" spans="1:9" ht="12.75">
      <c r="A23" s="2">
        <v>22</v>
      </c>
      <c r="B23" s="2">
        <v>0</v>
      </c>
      <c r="C23" s="2">
        <v>0</v>
      </c>
      <c r="D23" s="2">
        <v>1</v>
      </c>
      <c r="E23" s="2">
        <v>2</v>
      </c>
      <c r="F23" s="2">
        <v>0</v>
      </c>
      <c r="G23" s="2">
        <v>1</v>
      </c>
      <c r="H23" s="2">
        <v>1</v>
      </c>
      <c r="I23" s="2">
        <v>5</v>
      </c>
    </row>
    <row r="24" spans="1:9" ht="12.75">
      <c r="A24" s="2">
        <v>23</v>
      </c>
      <c r="B24" s="2">
        <v>0</v>
      </c>
      <c r="C24" s="2">
        <v>1</v>
      </c>
      <c r="D24" s="2">
        <v>0</v>
      </c>
      <c r="E24" s="2">
        <v>2</v>
      </c>
      <c r="F24" s="2">
        <v>1</v>
      </c>
      <c r="G24" s="2">
        <v>2</v>
      </c>
      <c r="H24" s="2">
        <v>3</v>
      </c>
      <c r="I24" s="2">
        <v>9</v>
      </c>
    </row>
    <row r="25" spans="1:9" ht="12.75">
      <c r="A25" s="2">
        <v>24</v>
      </c>
      <c r="B25" s="2">
        <v>0</v>
      </c>
      <c r="C25" s="2">
        <v>1</v>
      </c>
      <c r="D25" s="2">
        <v>1</v>
      </c>
      <c r="E25" s="2">
        <v>1</v>
      </c>
      <c r="F25" s="2">
        <v>1</v>
      </c>
      <c r="G25" s="2">
        <v>0</v>
      </c>
      <c r="H25" s="2">
        <v>3</v>
      </c>
      <c r="I25" s="2">
        <v>7</v>
      </c>
    </row>
    <row r="26" spans="1:9" ht="12.75">
      <c r="A26" s="2">
        <v>25</v>
      </c>
      <c r="B26" s="2">
        <v>0</v>
      </c>
      <c r="C26" s="2">
        <v>0</v>
      </c>
      <c r="D26" s="2">
        <v>0</v>
      </c>
      <c r="E26" s="2">
        <v>2</v>
      </c>
      <c r="F26" s="2">
        <v>0</v>
      </c>
      <c r="G26" s="2">
        <v>0</v>
      </c>
      <c r="H26" s="2">
        <v>4</v>
      </c>
      <c r="I26" s="2">
        <v>6</v>
      </c>
    </row>
    <row r="27" spans="1:9" ht="12.75">
      <c r="A27" s="2">
        <v>26</v>
      </c>
      <c r="B27" s="2">
        <v>0</v>
      </c>
      <c r="C27" s="2">
        <v>0</v>
      </c>
      <c r="D27" s="2">
        <v>1</v>
      </c>
      <c r="E27" s="2">
        <v>1</v>
      </c>
      <c r="F27" s="2">
        <v>2</v>
      </c>
      <c r="G27" s="2">
        <v>2</v>
      </c>
      <c r="H27" s="2">
        <v>7</v>
      </c>
      <c r="I27" s="2">
        <v>13</v>
      </c>
    </row>
    <row r="28" spans="1:9" ht="12.75">
      <c r="A28" s="2">
        <v>27</v>
      </c>
      <c r="B28" s="2">
        <v>0</v>
      </c>
      <c r="C28" s="2">
        <v>0</v>
      </c>
      <c r="D28" s="2">
        <v>0</v>
      </c>
      <c r="E28" s="2">
        <v>1</v>
      </c>
      <c r="F28" s="2">
        <v>1</v>
      </c>
      <c r="G28" s="2">
        <v>1</v>
      </c>
      <c r="H28" s="2">
        <v>5</v>
      </c>
      <c r="I28" s="2">
        <v>8</v>
      </c>
    </row>
    <row r="29" spans="1:9" ht="12.75">
      <c r="A29" s="2">
        <v>28</v>
      </c>
      <c r="B29" s="2">
        <v>0</v>
      </c>
      <c r="C29" s="2">
        <v>0</v>
      </c>
      <c r="D29" s="2">
        <v>2</v>
      </c>
      <c r="E29" s="2">
        <v>1</v>
      </c>
      <c r="F29" s="2">
        <v>1</v>
      </c>
      <c r="G29" s="2">
        <v>0</v>
      </c>
      <c r="H29" s="2">
        <v>4</v>
      </c>
      <c r="I29" s="2">
        <v>8</v>
      </c>
    </row>
    <row r="30" spans="1:9" ht="12.75">
      <c r="A30" s="2">
        <v>29</v>
      </c>
      <c r="B30" s="2">
        <v>0</v>
      </c>
      <c r="C30" s="2">
        <v>0</v>
      </c>
      <c r="D30" s="2">
        <v>1</v>
      </c>
      <c r="E30" s="2">
        <v>1</v>
      </c>
      <c r="F30" s="2">
        <v>0</v>
      </c>
      <c r="G30" s="2">
        <v>0</v>
      </c>
      <c r="H30" s="2">
        <v>3</v>
      </c>
      <c r="I30" s="2">
        <v>5</v>
      </c>
    </row>
    <row r="31" spans="1:9" ht="12.75">
      <c r="A31" s="2">
        <v>30</v>
      </c>
      <c r="B31" s="2">
        <v>1</v>
      </c>
      <c r="C31" s="2">
        <v>0</v>
      </c>
      <c r="D31" s="2">
        <v>1</v>
      </c>
      <c r="E31" s="2">
        <v>1</v>
      </c>
      <c r="F31" s="2">
        <v>4</v>
      </c>
      <c r="G31" s="2">
        <v>1</v>
      </c>
      <c r="H31" s="2">
        <v>8</v>
      </c>
      <c r="I31" s="2">
        <v>16</v>
      </c>
    </row>
    <row r="32" spans="1:9" ht="12.75">
      <c r="A32" s="2">
        <v>31</v>
      </c>
      <c r="B32" s="2">
        <v>0</v>
      </c>
      <c r="C32" s="2">
        <v>0</v>
      </c>
      <c r="D32" s="2">
        <v>0</v>
      </c>
      <c r="E32" s="2">
        <v>4</v>
      </c>
      <c r="F32" s="2">
        <v>1</v>
      </c>
      <c r="G32" s="2">
        <v>4</v>
      </c>
      <c r="H32" s="2">
        <v>11</v>
      </c>
      <c r="I32" s="2">
        <v>20</v>
      </c>
    </row>
    <row r="33" spans="1:9" ht="12.75">
      <c r="A33" s="2">
        <v>32</v>
      </c>
      <c r="B33" s="2">
        <v>1</v>
      </c>
      <c r="C33" s="2">
        <v>2</v>
      </c>
      <c r="D33" s="2">
        <v>1</v>
      </c>
      <c r="E33" s="2">
        <v>0</v>
      </c>
      <c r="F33" s="2">
        <v>0</v>
      </c>
      <c r="G33" s="2">
        <v>4</v>
      </c>
      <c r="H33" s="2">
        <v>5</v>
      </c>
      <c r="I33" s="2">
        <v>13</v>
      </c>
    </row>
    <row r="34" spans="1:9" ht="12.75">
      <c r="A34" s="2">
        <v>33</v>
      </c>
      <c r="B34" s="2">
        <v>0</v>
      </c>
      <c r="C34" s="2">
        <v>1</v>
      </c>
      <c r="D34" s="2">
        <v>1</v>
      </c>
      <c r="E34" s="2">
        <v>1</v>
      </c>
      <c r="F34" s="2">
        <v>2</v>
      </c>
      <c r="G34" s="2">
        <v>2</v>
      </c>
      <c r="H34" s="2">
        <v>5</v>
      </c>
      <c r="I34" s="2">
        <v>12</v>
      </c>
    </row>
    <row r="35" spans="1:9" ht="12.75">
      <c r="A35" s="2">
        <v>34</v>
      </c>
      <c r="B35" s="2">
        <v>0</v>
      </c>
      <c r="C35" s="2">
        <v>1</v>
      </c>
      <c r="D35" s="2">
        <v>1</v>
      </c>
      <c r="E35" s="2">
        <v>1</v>
      </c>
      <c r="F35" s="2">
        <v>1</v>
      </c>
      <c r="G35" s="2">
        <v>3</v>
      </c>
      <c r="H35" s="2">
        <v>4</v>
      </c>
      <c r="I35" s="2">
        <v>11</v>
      </c>
    </row>
    <row r="36" spans="1:9" ht="12.75">
      <c r="A36" s="2">
        <v>35</v>
      </c>
      <c r="B36" s="2">
        <v>0</v>
      </c>
      <c r="C36" s="2">
        <v>2</v>
      </c>
      <c r="D36" s="2">
        <v>0</v>
      </c>
      <c r="E36" s="2">
        <v>0</v>
      </c>
      <c r="F36" s="2">
        <v>0</v>
      </c>
      <c r="G36" s="2">
        <v>2</v>
      </c>
      <c r="H36" s="2">
        <v>7</v>
      </c>
      <c r="I36" s="2">
        <v>11</v>
      </c>
    </row>
    <row r="37" spans="1:9" ht="12.75">
      <c r="A37" s="2">
        <v>36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3</v>
      </c>
      <c r="I37" s="2">
        <v>6</v>
      </c>
    </row>
    <row r="38" spans="1:9" ht="12.75">
      <c r="A38" s="2">
        <v>37</v>
      </c>
      <c r="B38" s="2">
        <v>0</v>
      </c>
      <c r="C38" s="2">
        <v>0</v>
      </c>
      <c r="D38" s="2">
        <v>1</v>
      </c>
      <c r="E38" s="2">
        <v>2</v>
      </c>
      <c r="F38" s="2">
        <v>0</v>
      </c>
      <c r="G38" s="2">
        <v>4</v>
      </c>
      <c r="H38" s="2">
        <v>3</v>
      </c>
      <c r="I38" s="2">
        <v>10</v>
      </c>
    </row>
    <row r="39" spans="1:9" ht="12.75">
      <c r="A39" s="2">
        <v>38</v>
      </c>
      <c r="B39" s="2">
        <v>0</v>
      </c>
      <c r="C39" s="2">
        <v>0</v>
      </c>
      <c r="D39" s="2">
        <v>1</v>
      </c>
      <c r="E39" s="2">
        <v>1</v>
      </c>
      <c r="F39" s="2">
        <v>0</v>
      </c>
      <c r="G39" s="2">
        <v>2</v>
      </c>
      <c r="H39" s="2">
        <v>2</v>
      </c>
      <c r="I39" s="2">
        <v>6</v>
      </c>
    </row>
    <row r="40" spans="1:9" ht="12.75">
      <c r="A40" s="2">
        <v>39</v>
      </c>
      <c r="B40" s="2">
        <v>0</v>
      </c>
      <c r="C40" s="2">
        <v>1</v>
      </c>
      <c r="D40" s="2">
        <v>0</v>
      </c>
      <c r="E40" s="2">
        <v>1</v>
      </c>
      <c r="F40" s="2">
        <v>0</v>
      </c>
      <c r="G40" s="2">
        <v>3</v>
      </c>
      <c r="H40" s="2">
        <v>2</v>
      </c>
      <c r="I40" s="2">
        <v>7</v>
      </c>
    </row>
    <row r="41" spans="1:9" ht="12.75">
      <c r="A41" s="2">
        <v>40</v>
      </c>
      <c r="B41" s="2">
        <v>0</v>
      </c>
      <c r="C41" s="2">
        <v>0</v>
      </c>
      <c r="D41" s="2">
        <v>0</v>
      </c>
      <c r="E41" s="2">
        <v>1</v>
      </c>
      <c r="F41" s="2">
        <v>0</v>
      </c>
      <c r="G41" s="2">
        <v>2</v>
      </c>
      <c r="H41" s="2">
        <v>2</v>
      </c>
      <c r="I41" s="2">
        <v>5</v>
      </c>
    </row>
    <row r="42" spans="1:9" ht="12.75">
      <c r="A42" s="2">
        <v>41</v>
      </c>
      <c r="B42" s="2">
        <v>1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4</v>
      </c>
      <c r="I42" s="2">
        <v>7</v>
      </c>
    </row>
    <row r="43" spans="1:9" ht="12.75">
      <c r="A43" s="2">
        <v>42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2</v>
      </c>
      <c r="H43" s="2">
        <v>1</v>
      </c>
      <c r="I43" s="2">
        <v>5</v>
      </c>
    </row>
    <row r="44" spans="1:9" ht="12.75">
      <c r="A44" s="2">
        <v>43</v>
      </c>
      <c r="B44" s="2">
        <v>1</v>
      </c>
      <c r="C44" s="2">
        <v>0</v>
      </c>
      <c r="D44" s="2">
        <v>1</v>
      </c>
      <c r="E44" s="2">
        <v>1</v>
      </c>
      <c r="F44" s="2">
        <v>1</v>
      </c>
      <c r="G44" s="2">
        <v>2</v>
      </c>
      <c r="H44" s="2">
        <v>1</v>
      </c>
      <c r="I44" s="2">
        <v>7</v>
      </c>
    </row>
    <row r="45" spans="1:9" ht="12.75">
      <c r="A45" s="2">
        <v>44</v>
      </c>
      <c r="B45" s="2">
        <v>1</v>
      </c>
      <c r="C45" s="2">
        <v>0</v>
      </c>
      <c r="D45" s="2">
        <v>1</v>
      </c>
      <c r="E45" s="2">
        <v>1</v>
      </c>
      <c r="F45" s="2">
        <v>1</v>
      </c>
      <c r="G45" s="2">
        <v>0</v>
      </c>
      <c r="H45" s="2">
        <v>4</v>
      </c>
      <c r="I45" s="2">
        <v>8</v>
      </c>
    </row>
    <row r="46" spans="1:9" ht="12.75">
      <c r="A46" s="2">
        <v>45</v>
      </c>
      <c r="B46" s="2">
        <v>0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3</v>
      </c>
      <c r="I46" s="2">
        <v>4</v>
      </c>
    </row>
    <row r="47" spans="1:9" ht="12.75">
      <c r="A47" s="2">
        <v>46</v>
      </c>
      <c r="B47" s="2">
        <v>0</v>
      </c>
      <c r="C47" s="2">
        <v>0</v>
      </c>
      <c r="D47" s="2">
        <v>1</v>
      </c>
      <c r="E47" s="2">
        <v>1</v>
      </c>
      <c r="F47" s="2">
        <v>0</v>
      </c>
      <c r="G47" s="2">
        <v>0</v>
      </c>
      <c r="H47" s="2">
        <v>4</v>
      </c>
      <c r="I47" s="2">
        <v>6</v>
      </c>
    </row>
    <row r="48" spans="1:9" ht="12.75">
      <c r="A48" s="2">
        <v>47</v>
      </c>
      <c r="B48" s="2">
        <v>0</v>
      </c>
      <c r="C48" s="2">
        <v>0</v>
      </c>
      <c r="D48" s="2">
        <v>0</v>
      </c>
      <c r="E48" s="2">
        <v>3</v>
      </c>
      <c r="F48" s="2">
        <v>0</v>
      </c>
      <c r="G48" s="2">
        <v>1</v>
      </c>
      <c r="H48" s="2">
        <v>3</v>
      </c>
      <c r="I48" s="2">
        <v>7</v>
      </c>
    </row>
    <row r="49" spans="1:9" ht="12.75">
      <c r="A49" s="2">
        <v>48</v>
      </c>
      <c r="B49" s="2">
        <v>0</v>
      </c>
      <c r="C49" s="2">
        <v>0</v>
      </c>
      <c r="D49" s="2">
        <v>1</v>
      </c>
      <c r="E49" s="2">
        <v>2</v>
      </c>
      <c r="F49" s="2">
        <v>0</v>
      </c>
      <c r="G49" s="2">
        <v>2</v>
      </c>
      <c r="H49" s="2">
        <v>1</v>
      </c>
      <c r="I49" s="2">
        <v>6</v>
      </c>
    </row>
    <row r="50" spans="1:9" ht="12.75">
      <c r="A50" s="2">
        <v>49</v>
      </c>
      <c r="B50" s="2">
        <v>1</v>
      </c>
      <c r="C50" s="2">
        <v>0</v>
      </c>
      <c r="D50" s="2">
        <v>0</v>
      </c>
      <c r="E50" s="2">
        <v>1</v>
      </c>
      <c r="F50" s="2">
        <v>0</v>
      </c>
      <c r="G50" s="2">
        <v>2</v>
      </c>
      <c r="H50" s="2">
        <v>2</v>
      </c>
      <c r="I50" s="2">
        <v>6</v>
      </c>
    </row>
    <row r="51" spans="1:9" ht="12.75">
      <c r="A51" s="2">
        <v>50</v>
      </c>
      <c r="B51" s="2">
        <v>0</v>
      </c>
      <c r="C51" s="2">
        <v>1</v>
      </c>
      <c r="D51" s="2">
        <v>0</v>
      </c>
      <c r="E51" s="2">
        <v>2</v>
      </c>
      <c r="F51" s="2">
        <v>3</v>
      </c>
      <c r="G51" s="2">
        <v>3</v>
      </c>
      <c r="H51" s="2">
        <v>6</v>
      </c>
      <c r="I51" s="2">
        <v>15</v>
      </c>
    </row>
    <row r="52" spans="1:9" ht="12.75">
      <c r="A52" s="2">
        <v>51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1</v>
      </c>
      <c r="H52" s="2">
        <v>5</v>
      </c>
      <c r="I52" s="2">
        <v>8</v>
      </c>
    </row>
    <row r="53" spans="1:9" ht="12.75">
      <c r="A53" s="2">
        <v>52</v>
      </c>
      <c r="B53" s="2">
        <v>1</v>
      </c>
      <c r="C53" s="2">
        <v>0</v>
      </c>
      <c r="D53" s="2">
        <v>1</v>
      </c>
      <c r="E53" s="2">
        <v>4</v>
      </c>
      <c r="F53" s="2">
        <v>2</v>
      </c>
      <c r="G53" s="2">
        <v>3</v>
      </c>
      <c r="H53" s="2">
        <v>7</v>
      </c>
      <c r="I53" s="2">
        <v>18</v>
      </c>
    </row>
    <row r="54" spans="1:9" ht="12.75">
      <c r="A54" s="2">
        <v>53</v>
      </c>
      <c r="B54" s="2">
        <v>0</v>
      </c>
      <c r="C54" s="2">
        <v>0</v>
      </c>
      <c r="D54" s="2">
        <v>1</v>
      </c>
      <c r="E54" s="2">
        <v>4</v>
      </c>
      <c r="F54" s="2">
        <v>2</v>
      </c>
      <c r="G54" s="2">
        <v>2</v>
      </c>
      <c r="H54" s="2">
        <v>2</v>
      </c>
      <c r="I54" s="2">
        <v>11</v>
      </c>
    </row>
    <row r="55" spans="1:9" ht="12.75">
      <c r="A55" s="2">
        <v>54</v>
      </c>
      <c r="B55" s="2">
        <v>0</v>
      </c>
      <c r="C55" s="2">
        <v>0</v>
      </c>
      <c r="D55" s="2">
        <v>2</v>
      </c>
      <c r="E55" s="2">
        <v>4</v>
      </c>
      <c r="F55" s="2">
        <v>1</v>
      </c>
      <c r="G55" s="2">
        <v>2</v>
      </c>
      <c r="H55" s="2">
        <v>7</v>
      </c>
      <c r="I55" s="2">
        <v>16</v>
      </c>
    </row>
    <row r="56" spans="1:9" ht="12.75">
      <c r="A56" s="2">
        <v>55</v>
      </c>
      <c r="B56" s="2">
        <v>1</v>
      </c>
      <c r="C56" s="2">
        <v>1</v>
      </c>
      <c r="D56" s="2">
        <v>0</v>
      </c>
      <c r="E56" s="2">
        <v>1</v>
      </c>
      <c r="F56" s="2">
        <v>1</v>
      </c>
      <c r="G56" s="2">
        <v>5</v>
      </c>
      <c r="H56" s="2">
        <v>11</v>
      </c>
      <c r="I56" s="2">
        <v>20</v>
      </c>
    </row>
    <row r="57" spans="1:9" ht="12.75">
      <c r="A57" s="2">
        <v>56</v>
      </c>
      <c r="B57" s="2">
        <v>1</v>
      </c>
      <c r="C57" s="2">
        <v>0</v>
      </c>
      <c r="D57" s="2">
        <v>1</v>
      </c>
      <c r="E57" s="2">
        <v>7</v>
      </c>
      <c r="F57" s="2">
        <v>0</v>
      </c>
      <c r="G57" s="2">
        <v>1</v>
      </c>
      <c r="H57" s="2">
        <v>10</v>
      </c>
      <c r="I57" s="2">
        <v>20</v>
      </c>
    </row>
    <row r="58" spans="1:9" ht="12.75">
      <c r="A58" s="2">
        <v>57</v>
      </c>
      <c r="B58" s="2">
        <v>0</v>
      </c>
      <c r="C58" s="2">
        <v>0</v>
      </c>
      <c r="D58" s="2">
        <v>0</v>
      </c>
      <c r="E58" s="2">
        <v>8</v>
      </c>
      <c r="F58" s="2">
        <v>0</v>
      </c>
      <c r="G58" s="2">
        <v>1</v>
      </c>
      <c r="H58" s="2">
        <v>11</v>
      </c>
      <c r="I58" s="2">
        <v>20</v>
      </c>
    </row>
    <row r="59" spans="1:9" ht="12.75">
      <c r="A59" s="2">
        <v>62</v>
      </c>
      <c r="B59" s="2">
        <v>0</v>
      </c>
      <c r="C59" s="2">
        <v>0</v>
      </c>
      <c r="D59" s="2">
        <v>0</v>
      </c>
      <c r="E59" s="2">
        <v>2</v>
      </c>
      <c r="F59" s="2">
        <v>1</v>
      </c>
      <c r="G59" s="2">
        <v>1</v>
      </c>
      <c r="H59" s="2">
        <v>3</v>
      </c>
      <c r="I59" s="2">
        <v>7</v>
      </c>
    </row>
    <row r="60" spans="1:9" ht="12.75">
      <c r="A60" s="2">
        <v>63</v>
      </c>
      <c r="B60" s="2">
        <v>0</v>
      </c>
      <c r="C60" s="2">
        <v>0</v>
      </c>
      <c r="D60" s="2">
        <v>0</v>
      </c>
      <c r="E60" s="2">
        <v>2</v>
      </c>
      <c r="F60" s="2">
        <v>0</v>
      </c>
      <c r="G60" s="2">
        <v>1</v>
      </c>
      <c r="H60" s="2">
        <v>7</v>
      </c>
      <c r="I60" s="2">
        <v>10</v>
      </c>
    </row>
    <row r="61" spans="1:9" ht="12.75">
      <c r="A61" s="2">
        <v>64</v>
      </c>
      <c r="B61" s="2">
        <v>0</v>
      </c>
      <c r="C61" s="2">
        <v>0</v>
      </c>
      <c r="D61" s="2">
        <v>1</v>
      </c>
      <c r="E61" s="2">
        <v>1</v>
      </c>
      <c r="F61" s="2">
        <v>3</v>
      </c>
      <c r="G61" s="2">
        <v>1</v>
      </c>
      <c r="H61" s="2">
        <v>2</v>
      </c>
      <c r="I61" s="2">
        <v>8</v>
      </c>
    </row>
    <row r="62" spans="1:9" ht="12.75">
      <c r="A62" s="2">
        <v>65</v>
      </c>
      <c r="B62" s="2">
        <v>0</v>
      </c>
      <c r="C62" s="2">
        <v>1</v>
      </c>
      <c r="D62" s="2">
        <v>0</v>
      </c>
      <c r="E62" s="2">
        <v>1</v>
      </c>
      <c r="F62" s="2">
        <v>0</v>
      </c>
      <c r="G62" s="2">
        <v>1</v>
      </c>
      <c r="H62" s="2">
        <v>3</v>
      </c>
      <c r="I62" s="2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67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7.8515625" style="2" bestFit="1" customWidth="1"/>
    <col min="2" max="2" width="5.421875" style="2" bestFit="1" customWidth="1"/>
    <col min="3" max="6" width="22.8515625" style="2" customWidth="1"/>
    <col min="7" max="7" width="11.140625" style="2" customWidth="1"/>
    <col min="8" max="30" width="25.7109375" style="2" bestFit="1" customWidth="1"/>
    <col min="31" max="31" width="11.140625" style="2" bestFit="1" customWidth="1"/>
    <col min="32" max="16384" width="9.140625" style="2" customWidth="1"/>
  </cols>
  <sheetData>
    <row r="4" spans="1:2" ht="12.75">
      <c r="A4" s="31" t="s">
        <v>160</v>
      </c>
      <c r="B4" s="32"/>
    </row>
    <row r="5" spans="1:2" ht="12.75">
      <c r="A5" s="31" t="s">
        <v>176</v>
      </c>
      <c r="B5" s="32" t="s">
        <v>161</v>
      </c>
    </row>
    <row r="6" spans="1:3" ht="12.75">
      <c r="A6" s="33">
        <v>0.006750122729504173</v>
      </c>
      <c r="B6" s="34">
        <v>1</v>
      </c>
      <c r="C6" s="11"/>
    </row>
    <row r="7" spans="1:2" ht="12.75">
      <c r="A7" s="35">
        <v>0.014710208884966167</v>
      </c>
      <c r="B7" s="36">
        <v>1</v>
      </c>
    </row>
    <row r="8" spans="1:2" ht="12.75">
      <c r="A8" s="35">
        <v>0.019398642095053348</v>
      </c>
      <c r="B8" s="36">
        <v>1</v>
      </c>
    </row>
    <row r="9" spans="1:2" ht="12.75">
      <c r="A9" s="35">
        <v>0.024469820554649267</v>
      </c>
      <c r="B9" s="36">
        <v>1</v>
      </c>
    </row>
    <row r="10" spans="1:2" ht="12.75">
      <c r="A10" s="35">
        <v>0.02781456953642384</v>
      </c>
      <c r="B10" s="36">
        <v>1</v>
      </c>
    </row>
    <row r="11" spans="1:2" ht="12.75">
      <c r="A11" s="35">
        <v>0.02803476310625175</v>
      </c>
      <c r="B11" s="36">
        <v>1</v>
      </c>
    </row>
    <row r="12" spans="1:2" ht="12.75">
      <c r="A12" s="35">
        <v>0.032790724909239954</v>
      </c>
      <c r="B12" s="36">
        <v>1</v>
      </c>
    </row>
    <row r="13" spans="1:2" ht="12.75">
      <c r="A13" s="35">
        <v>0.034580320653882425</v>
      </c>
      <c r="B13" s="36">
        <v>1</v>
      </c>
    </row>
    <row r="14" spans="1:2" ht="12.75">
      <c r="A14" s="35">
        <v>0.034782608695652174</v>
      </c>
      <c r="B14" s="36">
        <v>1</v>
      </c>
    </row>
    <row r="15" spans="1:2" ht="12.75">
      <c r="A15" s="35">
        <v>0.04801200300075019</v>
      </c>
      <c r="B15" s="36">
        <v>1</v>
      </c>
    </row>
    <row r="16" spans="1:2" ht="12.75">
      <c r="A16" s="35">
        <v>0.0528928309870616</v>
      </c>
      <c r="B16" s="36">
        <v>1</v>
      </c>
    </row>
    <row r="17" spans="1:2" ht="12.75">
      <c r="A17" s="35">
        <v>0.053776853776853775</v>
      </c>
      <c r="B17" s="36">
        <v>1</v>
      </c>
    </row>
    <row r="18" spans="1:2" ht="12.75">
      <c r="A18" s="35">
        <v>0.061788617886178863</v>
      </c>
      <c r="B18" s="36">
        <v>1</v>
      </c>
    </row>
    <row r="19" spans="1:2" ht="12.75">
      <c r="A19" s="35">
        <v>0.06973684210526315</v>
      </c>
      <c r="B19" s="36">
        <v>1</v>
      </c>
    </row>
    <row r="20" spans="1:2" ht="12.75">
      <c r="A20" s="35">
        <v>0.07204610951008646</v>
      </c>
      <c r="B20" s="36">
        <v>1</v>
      </c>
    </row>
    <row r="21" spans="1:2" ht="12.75">
      <c r="A21" s="35">
        <v>0.07835820895522388</v>
      </c>
      <c r="B21" s="36">
        <v>1</v>
      </c>
    </row>
    <row r="22" spans="1:2" ht="12.75">
      <c r="A22" s="35">
        <v>0.08764044943820225</v>
      </c>
      <c r="B22" s="36">
        <v>1</v>
      </c>
    </row>
    <row r="23" spans="1:2" ht="12.75">
      <c r="A23" s="35">
        <v>0.0881975625400898</v>
      </c>
      <c r="B23" s="36">
        <v>1</v>
      </c>
    </row>
    <row r="24" spans="1:2" ht="12.75">
      <c r="A24" s="35">
        <v>0.09090909090909091</v>
      </c>
      <c r="B24" s="36">
        <v>1</v>
      </c>
    </row>
    <row r="25" spans="1:2" ht="12.75">
      <c r="A25" s="35">
        <v>0.09458749343142407</v>
      </c>
      <c r="B25" s="36">
        <v>1</v>
      </c>
    </row>
    <row r="26" spans="1:2" ht="12.75">
      <c r="A26" s="35">
        <v>0.09748290411756147</v>
      </c>
      <c r="B26" s="36">
        <v>1</v>
      </c>
    </row>
    <row r="27" spans="1:2" ht="12.75">
      <c r="A27" s="35">
        <v>0.10423452768729642</v>
      </c>
      <c r="B27" s="36">
        <v>1</v>
      </c>
    </row>
    <row r="28" spans="1:2" ht="12.75">
      <c r="A28" s="35">
        <v>0.1069594980034227</v>
      </c>
      <c r="B28" s="36">
        <v>1</v>
      </c>
    </row>
    <row r="29" spans="1:2" ht="12.75">
      <c r="A29" s="35">
        <v>0.11835278858625162</v>
      </c>
      <c r="B29" s="36">
        <v>1</v>
      </c>
    </row>
    <row r="30" spans="1:2" ht="12.75">
      <c r="A30" s="35">
        <v>0.12044270833333333</v>
      </c>
      <c r="B30" s="36">
        <v>1</v>
      </c>
    </row>
    <row r="31" spans="1:2" ht="12.75">
      <c r="A31" s="35">
        <v>0.1214574898785425</v>
      </c>
      <c r="B31" s="36">
        <v>1</v>
      </c>
    </row>
    <row r="32" spans="1:2" ht="12.75">
      <c r="A32" s="35">
        <v>0.1290748898678414</v>
      </c>
      <c r="B32" s="36">
        <v>1</v>
      </c>
    </row>
    <row r="33" spans="1:2" ht="12.75">
      <c r="A33" s="35">
        <v>0.1384083044982699</v>
      </c>
      <c r="B33" s="36">
        <v>1</v>
      </c>
    </row>
    <row r="34" spans="1:2" ht="12.75">
      <c r="A34" s="35">
        <v>0.14136581122227054</v>
      </c>
      <c r="B34" s="36">
        <v>1</v>
      </c>
    </row>
    <row r="35" spans="1:2" ht="12.75">
      <c r="A35" s="35">
        <v>0.14602803738317757</v>
      </c>
      <c r="B35" s="36">
        <v>1</v>
      </c>
    </row>
    <row r="36" spans="1:2" ht="12.75">
      <c r="A36" s="35">
        <v>0.14613778705636743</v>
      </c>
      <c r="B36" s="36">
        <v>1</v>
      </c>
    </row>
    <row r="37" spans="1:2" ht="12.75">
      <c r="A37" s="35">
        <v>0.14617691154422788</v>
      </c>
      <c r="B37" s="36">
        <v>1</v>
      </c>
    </row>
    <row r="38" spans="1:2" ht="12.75">
      <c r="A38" s="35">
        <v>0.14956562573374033</v>
      </c>
      <c r="B38" s="36">
        <v>1</v>
      </c>
    </row>
    <row r="39" spans="1:2" ht="12.75">
      <c r="A39" s="35">
        <v>0.15497076023391812</v>
      </c>
      <c r="B39" s="36">
        <v>1</v>
      </c>
    </row>
    <row r="40" spans="1:2" ht="12.75">
      <c r="A40" s="35">
        <v>0.17017828200972449</v>
      </c>
      <c r="B40" s="36">
        <v>1</v>
      </c>
    </row>
    <row r="41" spans="1:2" ht="12.75">
      <c r="A41" s="35">
        <v>0.1721311475409836</v>
      </c>
      <c r="B41" s="36">
        <v>1</v>
      </c>
    </row>
    <row r="42" spans="1:2" ht="12.75">
      <c r="A42" s="35">
        <v>0.18416712479384276</v>
      </c>
      <c r="B42" s="36">
        <v>1</v>
      </c>
    </row>
    <row r="43" spans="1:2" ht="12.75">
      <c r="A43" s="35">
        <v>0.19161676646706588</v>
      </c>
      <c r="B43" s="36">
        <v>1</v>
      </c>
    </row>
    <row r="44" spans="1:2" ht="12.75">
      <c r="A44" s="35">
        <v>0.1941747572815534</v>
      </c>
      <c r="B44" s="36">
        <v>1</v>
      </c>
    </row>
    <row r="45" spans="1:2" ht="12.75">
      <c r="A45" s="35">
        <v>0.19607843137254902</v>
      </c>
      <c r="B45" s="36">
        <v>1</v>
      </c>
    </row>
    <row r="46" spans="1:2" ht="12.75">
      <c r="A46" s="35">
        <v>0.19882796149016324</v>
      </c>
      <c r="B46" s="36">
        <v>1</v>
      </c>
    </row>
    <row r="47" spans="1:2" ht="12.75">
      <c r="A47" s="35">
        <v>0.2003853564547206</v>
      </c>
      <c r="B47" s="36">
        <v>1</v>
      </c>
    </row>
    <row r="48" spans="1:2" ht="12.75">
      <c r="A48" s="35">
        <v>0.23946360153256704</v>
      </c>
      <c r="B48" s="36">
        <v>1</v>
      </c>
    </row>
    <row r="49" spans="1:2" ht="12.75">
      <c r="A49" s="35">
        <v>0.24900398406374502</v>
      </c>
      <c r="B49" s="36">
        <v>1</v>
      </c>
    </row>
    <row r="50" spans="1:2" ht="12.75">
      <c r="A50" s="35">
        <v>0.2511415525114155</v>
      </c>
      <c r="B50" s="36">
        <v>1</v>
      </c>
    </row>
    <row r="51" spans="1:2" ht="12.75">
      <c r="A51" s="35">
        <v>0.268957788569294</v>
      </c>
      <c r="B51" s="36">
        <v>1</v>
      </c>
    </row>
    <row r="52" spans="1:2" ht="12.75">
      <c r="A52" s="35">
        <v>0.2689655172413793</v>
      </c>
      <c r="B52" s="36">
        <v>1</v>
      </c>
    </row>
    <row r="53" spans="1:2" ht="12.75">
      <c r="A53" s="35">
        <v>0.3018867924528302</v>
      </c>
      <c r="B53" s="36">
        <v>1</v>
      </c>
    </row>
    <row r="54" spans="1:2" ht="12.75">
      <c r="A54" s="35">
        <v>0.308868501529052</v>
      </c>
      <c r="B54" s="36">
        <v>1</v>
      </c>
    </row>
    <row r="55" spans="1:2" ht="12.75">
      <c r="A55" s="35">
        <v>0.30913978494623656</v>
      </c>
      <c r="B55" s="36">
        <v>1</v>
      </c>
    </row>
    <row r="56" spans="1:2" ht="12.75">
      <c r="A56" s="35">
        <v>0.31778656126482213</v>
      </c>
      <c r="B56" s="36">
        <v>1</v>
      </c>
    </row>
    <row r="57" spans="1:2" ht="12.75">
      <c r="A57" s="35">
        <v>0.31862745098039214</v>
      </c>
      <c r="B57" s="36">
        <v>1</v>
      </c>
    </row>
    <row r="58" spans="1:2" ht="12.75">
      <c r="A58" s="35">
        <v>0.32124352331606215</v>
      </c>
      <c r="B58" s="36">
        <v>1</v>
      </c>
    </row>
    <row r="59" spans="1:2" ht="12.75">
      <c r="A59" s="35">
        <v>0.3274215552523875</v>
      </c>
      <c r="B59" s="36">
        <v>1</v>
      </c>
    </row>
    <row r="60" spans="1:2" ht="12.75">
      <c r="A60" s="35">
        <v>0.41262135922330095</v>
      </c>
      <c r="B60" s="36">
        <v>1</v>
      </c>
    </row>
    <row r="61" spans="1:2" ht="12.75">
      <c r="A61" s="35">
        <v>0.46728395061728395</v>
      </c>
      <c r="B61" s="36">
        <v>1</v>
      </c>
    </row>
    <row r="62" spans="1:2" ht="12.75">
      <c r="A62" s="35">
        <v>0.47098718914845517</v>
      </c>
      <c r="B62" s="36">
        <v>1</v>
      </c>
    </row>
    <row r="63" spans="1:2" ht="12.75">
      <c r="A63" s="35">
        <v>0.5066344993968637</v>
      </c>
      <c r="B63" s="36">
        <v>1</v>
      </c>
    </row>
    <row r="64" spans="1:2" ht="12.75">
      <c r="A64" s="35">
        <v>0.5481120584652862</v>
      </c>
      <c r="B64" s="36">
        <v>1</v>
      </c>
    </row>
    <row r="65" spans="1:2" ht="12.75">
      <c r="A65" s="35">
        <v>1.12</v>
      </c>
      <c r="B65" s="36">
        <v>1</v>
      </c>
    </row>
    <row r="66" spans="1:2" ht="12.75">
      <c r="A66" s="35">
        <v>1.1406844106463878</v>
      </c>
      <c r="B66" s="36">
        <v>1</v>
      </c>
    </row>
    <row r="67" spans="1:2" ht="12.75">
      <c r="A67" s="37" t="s">
        <v>162</v>
      </c>
      <c r="B67" s="38">
        <v>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26.7109375" style="2" customWidth="1"/>
    <col min="3" max="3" width="22.00390625" style="2" customWidth="1"/>
    <col min="4" max="16384" width="9.140625" style="2" customWidth="1"/>
  </cols>
  <sheetData>
    <row r="1" ht="12.75">
      <c r="A1" s="1" t="s">
        <v>244</v>
      </c>
    </row>
    <row r="2" spans="1:3" ht="12.75">
      <c r="A2" s="3" t="s">
        <v>233</v>
      </c>
      <c r="B2" s="3" t="s">
        <v>170</v>
      </c>
      <c r="C2" s="3" t="s">
        <v>165</v>
      </c>
    </row>
    <row r="3" spans="1:3" ht="12.75">
      <c r="A3" s="4" t="s">
        <v>240</v>
      </c>
      <c r="B3" s="4">
        <v>13</v>
      </c>
      <c r="C3" s="5">
        <f>B3/B$7</f>
        <v>0.21311475409836064</v>
      </c>
    </row>
    <row r="4" spans="1:3" ht="12.75">
      <c r="A4" s="4" t="s">
        <v>241</v>
      </c>
      <c r="B4" s="4">
        <v>18</v>
      </c>
      <c r="C4" s="5">
        <f>B4/B$7</f>
        <v>0.29508196721311475</v>
      </c>
    </row>
    <row r="5" spans="1:3" ht="12.75">
      <c r="A5" s="4" t="s">
        <v>242</v>
      </c>
      <c r="B5" s="4">
        <v>18</v>
      </c>
      <c r="C5" s="5">
        <f>B5/B$7</f>
        <v>0.29508196721311475</v>
      </c>
    </row>
    <row r="6" spans="1:3" ht="12.75">
      <c r="A6" s="4" t="s">
        <v>243</v>
      </c>
      <c r="B6" s="4">
        <v>12</v>
      </c>
      <c r="C6" s="5">
        <f>B6/B$7</f>
        <v>0.19672131147540983</v>
      </c>
    </row>
    <row r="7" spans="1:3" ht="12.75">
      <c r="A7" s="4" t="s">
        <v>162</v>
      </c>
      <c r="B7" s="4">
        <v>61</v>
      </c>
      <c r="C7" s="4"/>
    </row>
    <row r="9" spans="1:3" ht="12.75">
      <c r="A9" s="3" t="s">
        <v>13</v>
      </c>
      <c r="B9" s="3" t="s">
        <v>264</v>
      </c>
      <c r="C9" s="3" t="s">
        <v>265</v>
      </c>
    </row>
    <row r="10" spans="1:3" ht="12.75">
      <c r="A10" s="4" t="s">
        <v>257</v>
      </c>
      <c r="B10" s="4">
        <v>298</v>
      </c>
      <c r="C10" s="5">
        <v>0.4421364985163205</v>
      </c>
    </row>
    <row r="11" spans="1:3" ht="12.75">
      <c r="A11" s="4" t="s">
        <v>258</v>
      </c>
      <c r="B11" s="4">
        <v>154</v>
      </c>
      <c r="C11" s="5">
        <v>0.228486646884273</v>
      </c>
    </row>
    <row r="12" spans="1:3" ht="12.75">
      <c r="A12" s="4" t="s">
        <v>259</v>
      </c>
      <c r="B12" s="4">
        <v>97</v>
      </c>
      <c r="C12" s="5">
        <v>0.14391691394658754</v>
      </c>
    </row>
    <row r="13" spans="1:3" ht="12.75">
      <c r="A13" s="4" t="s">
        <v>260</v>
      </c>
      <c r="B13" s="4">
        <v>42</v>
      </c>
      <c r="C13" s="5">
        <v>0.06231454005934718</v>
      </c>
    </row>
    <row r="14" spans="1:3" ht="12.75">
      <c r="A14" s="4" t="s">
        <v>261</v>
      </c>
      <c r="B14" s="4">
        <v>28</v>
      </c>
      <c r="C14" s="5">
        <v>0.04154302670623145</v>
      </c>
    </row>
    <row r="15" spans="1:3" ht="12.75">
      <c r="A15" s="4" t="s">
        <v>262</v>
      </c>
      <c r="B15" s="4">
        <v>19</v>
      </c>
      <c r="C15" s="5">
        <v>0.028189910979228485</v>
      </c>
    </row>
    <row r="16" spans="1:3" ht="12.75">
      <c r="A16" s="4" t="s">
        <v>263</v>
      </c>
      <c r="B16" s="4">
        <v>36</v>
      </c>
      <c r="C16" s="5">
        <v>0.05341246290801187</v>
      </c>
    </row>
    <row r="17" spans="1:3" ht="12.75">
      <c r="A17" s="4" t="s">
        <v>162</v>
      </c>
      <c r="B17" s="4">
        <v>674</v>
      </c>
      <c r="C17" s="4"/>
    </row>
    <row r="19" ht="12.75">
      <c r="A19" s="1" t="s">
        <v>231</v>
      </c>
    </row>
    <row r="20" spans="1:3" ht="12.75">
      <c r="A20" s="3" t="s">
        <v>245</v>
      </c>
      <c r="B20" s="3" t="s">
        <v>170</v>
      </c>
      <c r="C20" s="3" t="s">
        <v>165</v>
      </c>
    </row>
    <row r="21" spans="1:3" ht="12.75">
      <c r="A21" s="4" t="s">
        <v>256</v>
      </c>
      <c r="B21" s="4">
        <v>3</v>
      </c>
      <c r="C21" s="5">
        <f>B21/B$26</f>
        <v>0.04918032786885246</v>
      </c>
    </row>
    <row r="22" spans="1:3" ht="12.75">
      <c r="A22" s="4" t="s">
        <v>253</v>
      </c>
      <c r="B22" s="4">
        <v>41</v>
      </c>
      <c r="C22" s="5">
        <f>B22/B$26</f>
        <v>0.6721311475409836</v>
      </c>
    </row>
    <row r="23" spans="1:3" ht="12.75">
      <c r="A23" s="4" t="s">
        <v>252</v>
      </c>
      <c r="B23" s="4">
        <v>8</v>
      </c>
      <c r="C23" s="5">
        <f>B23/B$26</f>
        <v>0.13114754098360656</v>
      </c>
    </row>
    <row r="24" spans="1:3" ht="12.75">
      <c r="A24" s="4" t="s">
        <v>254</v>
      </c>
      <c r="B24" s="4">
        <v>6</v>
      </c>
      <c r="C24" s="5">
        <f>B24/B$26</f>
        <v>0.09836065573770492</v>
      </c>
    </row>
    <row r="25" spans="1:3" ht="12.75">
      <c r="A25" s="4" t="s">
        <v>255</v>
      </c>
      <c r="B25" s="4">
        <v>3</v>
      </c>
      <c r="C25" s="5">
        <f>B25/B$26</f>
        <v>0.04918032786885246</v>
      </c>
    </row>
    <row r="26" spans="1:3" ht="12.75">
      <c r="A26" s="4" t="s">
        <v>162</v>
      </c>
      <c r="B26" s="4">
        <v>61</v>
      </c>
      <c r="C26" s="5"/>
    </row>
    <row r="28" spans="1:3" ht="12.75">
      <c r="A28" s="3" t="s">
        <v>251</v>
      </c>
      <c r="B28" s="3" t="s">
        <v>170</v>
      </c>
      <c r="C28" s="3" t="s">
        <v>165</v>
      </c>
    </row>
    <row r="29" spans="1:3" ht="12.75">
      <c r="A29" s="4" t="s">
        <v>180</v>
      </c>
      <c r="B29" s="4">
        <v>5</v>
      </c>
      <c r="C29" s="5">
        <f aca="true" t="shared" si="0" ref="C29:C34">B29/B$35</f>
        <v>0.08196721311475409</v>
      </c>
    </row>
    <row r="30" spans="1:3" ht="12.75">
      <c r="A30" s="4" t="s">
        <v>246</v>
      </c>
      <c r="B30" s="4">
        <v>23</v>
      </c>
      <c r="C30" s="5">
        <f t="shared" si="0"/>
        <v>0.3770491803278688</v>
      </c>
    </row>
    <row r="31" spans="1:3" ht="12.75">
      <c r="A31" s="4" t="s">
        <v>247</v>
      </c>
      <c r="B31" s="4">
        <v>16</v>
      </c>
      <c r="C31" s="5">
        <f t="shared" si="0"/>
        <v>0.26229508196721313</v>
      </c>
    </row>
    <row r="32" spans="1:3" ht="12.75">
      <c r="A32" s="4" t="s">
        <v>248</v>
      </c>
      <c r="B32" s="4">
        <v>7</v>
      </c>
      <c r="C32" s="5">
        <f t="shared" si="0"/>
        <v>0.11475409836065574</v>
      </c>
    </row>
    <row r="33" spans="1:3" ht="12.75">
      <c r="A33" s="4" t="s">
        <v>249</v>
      </c>
      <c r="B33" s="4">
        <v>6</v>
      </c>
      <c r="C33" s="5">
        <f t="shared" si="0"/>
        <v>0.09836065573770492</v>
      </c>
    </row>
    <row r="34" spans="1:3" ht="12.75">
      <c r="A34" s="4" t="s">
        <v>250</v>
      </c>
      <c r="B34" s="4">
        <v>4</v>
      </c>
      <c r="C34" s="5">
        <f t="shared" si="0"/>
        <v>0.06557377049180328</v>
      </c>
    </row>
    <row r="35" spans="1:3" ht="12.75">
      <c r="A35" s="4" t="s">
        <v>162</v>
      </c>
      <c r="B35" s="4">
        <v>61</v>
      </c>
      <c r="C35" s="5"/>
    </row>
    <row r="37" ht="12.75">
      <c r="A37" s="1" t="s">
        <v>177</v>
      </c>
    </row>
    <row r="38" spans="1:3" ht="12.75">
      <c r="A38" s="3" t="s">
        <v>179</v>
      </c>
      <c r="B38" s="3" t="s">
        <v>170</v>
      </c>
      <c r="C38" s="3" t="s">
        <v>165</v>
      </c>
    </row>
    <row r="39" spans="1:3" ht="12.75">
      <c r="A39" s="4" t="s">
        <v>180</v>
      </c>
      <c r="B39" s="4">
        <v>8</v>
      </c>
      <c r="C39" s="5">
        <f aca="true" t="shared" si="1" ref="C39:C44">B39/B$45</f>
        <v>0.13114754098360656</v>
      </c>
    </row>
    <row r="40" spans="1:3" ht="12.75">
      <c r="A40" s="4" t="s">
        <v>246</v>
      </c>
      <c r="B40" s="4">
        <v>23</v>
      </c>
      <c r="C40" s="5">
        <f t="shared" si="1"/>
        <v>0.3770491803278688</v>
      </c>
    </row>
    <row r="41" spans="1:3" ht="12.75">
      <c r="A41" s="4" t="s">
        <v>247</v>
      </c>
      <c r="B41" s="4">
        <v>11</v>
      </c>
      <c r="C41" s="5">
        <f t="shared" si="1"/>
        <v>0.18032786885245902</v>
      </c>
    </row>
    <row r="42" spans="1:3" ht="12.75">
      <c r="A42" s="4" t="s">
        <v>248</v>
      </c>
      <c r="B42" s="4">
        <v>13</v>
      </c>
      <c r="C42" s="5">
        <f t="shared" si="1"/>
        <v>0.21311475409836064</v>
      </c>
    </row>
    <row r="43" spans="1:3" ht="12.75">
      <c r="A43" s="4" t="s">
        <v>249</v>
      </c>
      <c r="B43" s="4">
        <v>4</v>
      </c>
      <c r="C43" s="5">
        <f t="shared" si="1"/>
        <v>0.06557377049180328</v>
      </c>
    </row>
    <row r="44" spans="1:3" ht="12.75">
      <c r="A44" s="4" t="s">
        <v>250</v>
      </c>
      <c r="B44" s="4">
        <v>2</v>
      </c>
      <c r="C44" s="5">
        <f t="shared" si="1"/>
        <v>0.03278688524590164</v>
      </c>
    </row>
    <row r="45" spans="1:3" ht="12.75">
      <c r="A45" s="4" t="s">
        <v>162</v>
      </c>
      <c r="B45" s="4">
        <v>61</v>
      </c>
      <c r="C45" s="5"/>
    </row>
    <row r="46" spans="1:3" ht="12.75">
      <c r="A46" s="6"/>
      <c r="B46" s="6"/>
      <c r="C46" s="7"/>
    </row>
    <row r="47" spans="1:3" ht="12.75">
      <c r="A47" s="3" t="s">
        <v>291</v>
      </c>
      <c r="B47" s="3" t="s">
        <v>179</v>
      </c>
      <c r="C47" s="3" t="s">
        <v>292</v>
      </c>
    </row>
    <row r="48" spans="1:3" ht="12.75">
      <c r="A48" s="6" t="s">
        <v>290</v>
      </c>
      <c r="B48" s="8">
        <v>2958.1967213114754</v>
      </c>
      <c r="C48" s="7">
        <f>B48/B$57</f>
        <v>0.6360390400022558</v>
      </c>
    </row>
    <row r="49" spans="1:3" ht="12.75">
      <c r="A49" s="6" t="s">
        <v>281</v>
      </c>
      <c r="B49" s="8">
        <v>305.9344262295082</v>
      </c>
      <c r="C49" s="7">
        <f aca="true" t="shared" si="2" ref="C49:C56">B49/B$57</f>
        <v>0.06577866757839898</v>
      </c>
    </row>
    <row r="50" spans="1:3" ht="12.75">
      <c r="A50" s="6" t="s">
        <v>282</v>
      </c>
      <c r="B50" s="8">
        <v>279.0983606557377</v>
      </c>
      <c r="C50" s="7">
        <f t="shared" si="2"/>
        <v>0.060008670856405676</v>
      </c>
    </row>
    <row r="51" spans="1:3" ht="12.75">
      <c r="A51" s="6" t="s">
        <v>285</v>
      </c>
      <c r="B51" s="8">
        <v>255.08196721311475</v>
      </c>
      <c r="C51" s="7">
        <f t="shared" si="2"/>
        <v>0.05484492913513494</v>
      </c>
    </row>
    <row r="52" spans="1:3" ht="12.75">
      <c r="A52" s="6" t="s">
        <v>283</v>
      </c>
      <c r="B52" s="8">
        <v>224.91803278688525</v>
      </c>
      <c r="C52" s="7">
        <f t="shared" si="2"/>
        <v>0.04835941052275394</v>
      </c>
    </row>
    <row r="53" spans="1:3" ht="12.75">
      <c r="A53" s="6" t="s">
        <v>288</v>
      </c>
      <c r="B53" s="8">
        <v>188.54098360655738</v>
      </c>
      <c r="C53" s="7">
        <f t="shared" si="2"/>
        <v>0.040538016065757514</v>
      </c>
    </row>
    <row r="54" spans="1:3" ht="12.75">
      <c r="A54" s="6" t="s">
        <v>284</v>
      </c>
      <c r="B54" s="8">
        <v>129.44262295082</v>
      </c>
      <c r="C54" s="7">
        <f t="shared" si="2"/>
        <v>0.02783133421921765</v>
      </c>
    </row>
    <row r="55" spans="1:3" ht="12.75">
      <c r="A55" s="6" t="s">
        <v>286</v>
      </c>
      <c r="B55" s="8">
        <v>113.85245901639344</v>
      </c>
      <c r="C55" s="7">
        <f t="shared" si="2"/>
        <v>0.024479308023361963</v>
      </c>
    </row>
    <row r="56" spans="1:3" ht="12.75">
      <c r="A56" s="6" t="s">
        <v>287</v>
      </c>
      <c r="B56" s="8">
        <v>99.18032786885246</v>
      </c>
      <c r="C56" s="7">
        <f t="shared" si="2"/>
        <v>0.021324667176578816</v>
      </c>
    </row>
    <row r="57" spans="1:3" ht="12.75">
      <c r="A57" s="9" t="s">
        <v>289</v>
      </c>
      <c r="B57" s="10">
        <v>4650.9672131147545</v>
      </c>
      <c r="C57" s="7"/>
    </row>
    <row r="58" spans="1:3" ht="12.75">
      <c r="A58" s="9"/>
      <c r="B58" s="10"/>
      <c r="C58" s="7"/>
    </row>
    <row r="59" spans="1:3" ht="12.75">
      <c r="A59" s="3" t="s">
        <v>291</v>
      </c>
      <c r="B59" s="3" t="s">
        <v>302</v>
      </c>
      <c r="C59" s="7"/>
    </row>
    <row r="60" spans="1:3" ht="12.75">
      <c r="A60" s="6" t="s">
        <v>293</v>
      </c>
      <c r="B60" s="7">
        <v>0</v>
      </c>
      <c r="C60" s="7"/>
    </row>
    <row r="61" spans="1:3" ht="12.75">
      <c r="A61" s="6" t="s">
        <v>296</v>
      </c>
      <c r="B61" s="7">
        <v>0</v>
      </c>
      <c r="C61" s="7"/>
    </row>
    <row r="62" spans="1:3" ht="12.75">
      <c r="A62" s="6" t="s">
        <v>288</v>
      </c>
      <c r="B62" s="7">
        <v>0.03</v>
      </c>
      <c r="C62" s="7"/>
    </row>
    <row r="63" spans="1:3" ht="12.75">
      <c r="A63" s="6" t="s">
        <v>294</v>
      </c>
      <c r="B63" s="7">
        <v>0.07</v>
      </c>
      <c r="C63" s="7"/>
    </row>
    <row r="64" spans="1:3" ht="12.75">
      <c r="A64" s="6" t="s">
        <v>285</v>
      </c>
      <c r="B64" s="7">
        <v>0.1</v>
      </c>
      <c r="C64" s="7"/>
    </row>
    <row r="65" spans="1:3" ht="12.75">
      <c r="A65" s="6" t="s">
        <v>283</v>
      </c>
      <c r="B65" s="7">
        <v>0.1</v>
      </c>
      <c r="C65" s="7"/>
    </row>
    <row r="66" spans="1:3" ht="12.75">
      <c r="A66" s="6" t="s">
        <v>295</v>
      </c>
      <c r="B66" s="7">
        <v>0.5</v>
      </c>
      <c r="C66" s="7"/>
    </row>
    <row r="67" spans="1:3" ht="12.75">
      <c r="A67" s="6" t="s">
        <v>286</v>
      </c>
      <c r="B67" s="7">
        <v>0.7</v>
      </c>
      <c r="C67" s="7"/>
    </row>
    <row r="68" spans="1:3" ht="12.75">
      <c r="A68" s="6" t="s">
        <v>297</v>
      </c>
      <c r="B68" s="7">
        <v>0.72</v>
      </c>
      <c r="C68" s="7"/>
    </row>
    <row r="69" spans="1:3" ht="12.75">
      <c r="A69" s="6"/>
      <c r="B69" s="7"/>
      <c r="C69" s="7"/>
    </row>
    <row r="71" spans="1:3" ht="12.75">
      <c r="A71" s="3" t="s">
        <v>0</v>
      </c>
      <c r="B71" s="3" t="s">
        <v>170</v>
      </c>
      <c r="C71" s="3" t="s">
        <v>165</v>
      </c>
    </row>
    <row r="72" spans="1:3" ht="12.75">
      <c r="A72" s="4" t="s">
        <v>137</v>
      </c>
      <c r="B72" s="4">
        <v>10</v>
      </c>
      <c r="C72" s="5">
        <f>B72/B$77</f>
        <v>0.03690036900369004</v>
      </c>
    </row>
    <row r="73" spans="1:3" ht="12.75">
      <c r="A73" s="4" t="s">
        <v>236</v>
      </c>
      <c r="B73" s="4">
        <v>19</v>
      </c>
      <c r="C73" s="5">
        <f>B73/B$77</f>
        <v>0.07011070110701106</v>
      </c>
    </row>
    <row r="74" spans="1:3" ht="12.75">
      <c r="A74" s="4" t="s">
        <v>234</v>
      </c>
      <c r="B74" s="4">
        <v>65</v>
      </c>
      <c r="C74" s="5">
        <f>B74/B$77</f>
        <v>0.23985239852398524</v>
      </c>
    </row>
    <row r="75" spans="1:3" ht="12.75">
      <c r="A75" s="4" t="s">
        <v>237</v>
      </c>
      <c r="B75" s="4">
        <v>31</v>
      </c>
      <c r="C75" s="5">
        <f>B75/B$77</f>
        <v>0.11439114391143912</v>
      </c>
    </row>
    <row r="76" spans="1:3" ht="12.75">
      <c r="A76" s="4" t="s">
        <v>267</v>
      </c>
      <c r="B76" s="4">
        <v>146</v>
      </c>
      <c r="C76" s="5">
        <f>B76/B$77</f>
        <v>0.5387453874538746</v>
      </c>
    </row>
    <row r="77" spans="1:3" ht="12.75">
      <c r="A77" s="4" t="s">
        <v>162</v>
      </c>
      <c r="B77" s="4">
        <v>271</v>
      </c>
      <c r="C77" s="4"/>
    </row>
    <row r="79" spans="1:3" ht="12.75">
      <c r="A79" s="3" t="s">
        <v>268</v>
      </c>
      <c r="B79" s="3" t="s">
        <v>170</v>
      </c>
      <c r="C79" s="3" t="s">
        <v>165</v>
      </c>
    </row>
    <row r="80" spans="1:3" ht="12.75">
      <c r="A80" s="4" t="s">
        <v>271</v>
      </c>
      <c r="B80" s="4">
        <v>50</v>
      </c>
      <c r="C80" s="5">
        <f>B80/B$82</f>
        <v>0.819672131147541</v>
      </c>
    </row>
    <row r="81" spans="1:3" ht="12.75">
      <c r="A81" s="4" t="s">
        <v>270</v>
      </c>
      <c r="B81" s="4">
        <v>11</v>
      </c>
      <c r="C81" s="5">
        <f>B81/B$82</f>
        <v>0.18032786885245902</v>
      </c>
    </row>
    <row r="82" spans="1:3" ht="12.75">
      <c r="A82" s="4" t="s">
        <v>162</v>
      </c>
      <c r="B82" s="4">
        <v>61</v>
      </c>
      <c r="C82" s="4"/>
    </row>
    <row r="84" spans="1:3" ht="12.75">
      <c r="A84" s="3" t="s">
        <v>269</v>
      </c>
      <c r="B84" s="3" t="s">
        <v>170</v>
      </c>
      <c r="C84" s="3" t="s">
        <v>165</v>
      </c>
    </row>
    <row r="85" spans="1:3" ht="12.75">
      <c r="A85" s="4">
        <v>1</v>
      </c>
      <c r="B85" s="4">
        <v>31</v>
      </c>
      <c r="C85" s="5">
        <v>0.5344827586206896</v>
      </c>
    </row>
    <row r="86" spans="1:3" ht="12.75">
      <c r="A86" s="4">
        <v>2</v>
      </c>
      <c r="B86" s="4">
        <v>13</v>
      </c>
      <c r="C86" s="5">
        <v>0.22413793103448276</v>
      </c>
    </row>
    <row r="87" spans="1:3" ht="12.75">
      <c r="A87" s="4">
        <v>3</v>
      </c>
      <c r="B87" s="4">
        <v>10</v>
      </c>
      <c r="C87" s="5">
        <v>0.1724137931034483</v>
      </c>
    </row>
    <row r="88" spans="1:3" ht="12.75">
      <c r="A88" s="4">
        <v>4</v>
      </c>
      <c r="B88" s="4">
        <v>4</v>
      </c>
      <c r="C88" s="5">
        <v>0.06896551724137931</v>
      </c>
    </row>
    <row r="89" spans="1:3" ht="12.75">
      <c r="A89" s="4" t="s">
        <v>162</v>
      </c>
      <c r="B89" s="4">
        <v>58</v>
      </c>
      <c r="C89" s="4"/>
    </row>
    <row r="91" spans="1:3" ht="12.75">
      <c r="A91" s="3" t="s">
        <v>267</v>
      </c>
      <c r="B91" s="3" t="s">
        <v>170</v>
      </c>
      <c r="C91" s="3" t="s">
        <v>165</v>
      </c>
    </row>
    <row r="92" spans="1:3" ht="12.75">
      <c r="A92" s="4">
        <v>0</v>
      </c>
      <c r="B92" s="4">
        <v>25</v>
      </c>
      <c r="C92" s="5">
        <f>B92/B$101</f>
        <v>0.4098360655737705</v>
      </c>
    </row>
    <row r="93" spans="1:3" ht="12.75">
      <c r="A93" s="4">
        <v>1</v>
      </c>
      <c r="B93" s="4">
        <v>13</v>
      </c>
      <c r="C93" s="5">
        <f aca="true" t="shared" si="3" ref="C93:C100">B93/B$101</f>
        <v>0.21311475409836064</v>
      </c>
    </row>
    <row r="94" spans="1:3" ht="12.75">
      <c r="A94" s="4">
        <v>2</v>
      </c>
      <c r="B94" s="4">
        <v>8</v>
      </c>
      <c r="C94" s="5">
        <f t="shared" si="3"/>
        <v>0.13114754098360656</v>
      </c>
    </row>
    <row r="95" spans="1:3" ht="12.75">
      <c r="A95" s="4">
        <v>3</v>
      </c>
      <c r="B95" s="4">
        <v>4</v>
      </c>
      <c r="C95" s="5">
        <f t="shared" si="3"/>
        <v>0.06557377049180328</v>
      </c>
    </row>
    <row r="96" spans="1:3" ht="12.75">
      <c r="A96" s="4">
        <v>4</v>
      </c>
      <c r="B96" s="4">
        <v>2</v>
      </c>
      <c r="C96" s="5">
        <f t="shared" si="3"/>
        <v>0.03278688524590164</v>
      </c>
    </row>
    <row r="97" spans="1:3" ht="12.75">
      <c r="A97" s="4">
        <v>5</v>
      </c>
      <c r="B97" s="4">
        <v>3</v>
      </c>
      <c r="C97" s="5">
        <f t="shared" si="3"/>
        <v>0.04918032786885246</v>
      </c>
    </row>
    <row r="98" spans="1:3" ht="12.75">
      <c r="A98" s="4">
        <v>6</v>
      </c>
      <c r="B98" s="4">
        <v>3</v>
      </c>
      <c r="C98" s="5">
        <f t="shared" si="3"/>
        <v>0.04918032786885246</v>
      </c>
    </row>
    <row r="99" spans="1:3" ht="12.75">
      <c r="A99" s="4">
        <v>7</v>
      </c>
      <c r="B99" s="4">
        <v>2</v>
      </c>
      <c r="C99" s="5">
        <f t="shared" si="3"/>
        <v>0.03278688524590164</v>
      </c>
    </row>
    <row r="100" spans="1:3" ht="12.75">
      <c r="A100" s="4">
        <v>8</v>
      </c>
      <c r="B100" s="4">
        <v>1</v>
      </c>
      <c r="C100" s="5">
        <f t="shared" si="3"/>
        <v>0.01639344262295082</v>
      </c>
    </row>
    <row r="101" spans="1:3" ht="12.75">
      <c r="A101" s="4" t="s">
        <v>162</v>
      </c>
      <c r="B101" s="4">
        <v>61</v>
      </c>
      <c r="C101" s="4"/>
    </row>
    <row r="103" spans="1:3" ht="12.75">
      <c r="A103" s="3" t="s">
        <v>280</v>
      </c>
      <c r="B103" s="3" t="s">
        <v>170</v>
      </c>
      <c r="C103" s="3" t="s">
        <v>165</v>
      </c>
    </row>
    <row r="104" spans="1:3" ht="12.75">
      <c r="A104" s="4">
        <v>1</v>
      </c>
      <c r="B104" s="4">
        <v>18</v>
      </c>
      <c r="C104" s="5">
        <f>B104/60</f>
        <v>0.3</v>
      </c>
    </row>
    <row r="105" spans="1:3" ht="12.75">
      <c r="A105" s="4">
        <v>2</v>
      </c>
      <c r="B105" s="4">
        <v>19</v>
      </c>
      <c r="C105" s="5">
        <f>B105/60</f>
        <v>0.31666666666666665</v>
      </c>
    </row>
    <row r="106" spans="1:3" ht="12.75">
      <c r="A106" s="4">
        <v>3</v>
      </c>
      <c r="B106" s="4">
        <v>10</v>
      </c>
      <c r="C106" s="5">
        <f>B106/60</f>
        <v>0.16666666666666666</v>
      </c>
    </row>
    <row r="107" spans="1:3" ht="12.75">
      <c r="A107" s="4">
        <v>4</v>
      </c>
      <c r="B107" s="4">
        <v>3</v>
      </c>
      <c r="C107" s="5">
        <f>B107/60</f>
        <v>0.05</v>
      </c>
    </row>
    <row r="108" spans="1:3" ht="12.75">
      <c r="A108" s="4" t="s">
        <v>274</v>
      </c>
      <c r="B108" s="4">
        <v>10</v>
      </c>
      <c r="C108" s="5">
        <f>B108/60</f>
        <v>0.16666666666666666</v>
      </c>
    </row>
    <row r="109" spans="1:3" ht="12.75">
      <c r="A109" s="4" t="s">
        <v>278</v>
      </c>
      <c r="B109" s="4">
        <f>SUM(B104:B108)</f>
        <v>60</v>
      </c>
      <c r="C109" s="5"/>
    </row>
    <row r="110" ht="12.75">
      <c r="C110" s="11"/>
    </row>
    <row r="111" spans="1:5" ht="12.75">
      <c r="A111" s="12"/>
      <c r="B111" s="3" t="s">
        <v>279</v>
      </c>
      <c r="C111" s="11"/>
      <c r="E111" s="11"/>
    </row>
    <row r="112" spans="1:3" ht="12.75">
      <c r="A112" s="4" t="s">
        <v>266</v>
      </c>
      <c r="B112" s="4">
        <v>60</v>
      </c>
      <c r="C112" s="11"/>
    </row>
    <row r="113" spans="1:3" ht="12.75">
      <c r="A113" s="4" t="s">
        <v>275</v>
      </c>
      <c r="B113" s="4">
        <v>16</v>
      </c>
      <c r="C113" s="11"/>
    </row>
    <row r="114" spans="1:3" ht="12.75">
      <c r="A114" s="4" t="s">
        <v>276</v>
      </c>
      <c r="B114" s="4">
        <v>28</v>
      </c>
      <c r="C114" s="11"/>
    </row>
    <row r="115" spans="1:2" ht="12.75">
      <c r="A115" s="4" t="s">
        <v>5</v>
      </c>
      <c r="B115" s="4">
        <v>48</v>
      </c>
    </row>
    <row r="116" spans="1:2" ht="12.75">
      <c r="A116" s="4" t="s">
        <v>277</v>
      </c>
      <c r="B116" s="4">
        <v>1</v>
      </c>
    </row>
    <row r="118" spans="1:2" ht="12.75">
      <c r="A118" s="3" t="s">
        <v>299</v>
      </c>
      <c r="B118" s="3" t="s">
        <v>170</v>
      </c>
    </row>
    <row r="119" spans="1:2" ht="12.75">
      <c r="A119" s="2" t="s">
        <v>300</v>
      </c>
      <c r="B119" s="2">
        <v>47</v>
      </c>
    </row>
    <row r="120" spans="1:2" ht="12.75">
      <c r="A120" s="2" t="s">
        <v>301</v>
      </c>
      <c r="B120" s="2">
        <v>10</v>
      </c>
    </row>
    <row r="121" spans="1:2" ht="12.75">
      <c r="A121" s="2" t="s">
        <v>162</v>
      </c>
      <c r="B121" s="2">
        <v>57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scale="75" r:id="rId1"/>
  <headerFooter alignWithMargins="0">
    <oddFooter>&amp;L&amp;F&amp;C&amp;A</oddFooter>
  </headerFooter>
  <rowBreaks count="1" manualBreakCount="1">
    <brk id="69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10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34.421875" style="2" customWidth="1"/>
    <col min="2" max="2" width="10.57421875" style="2" customWidth="1"/>
    <col min="3" max="4" width="9.140625" style="2" customWidth="1"/>
    <col min="5" max="5" width="44.7109375" style="2" customWidth="1"/>
    <col min="6" max="16384" width="9.140625" style="2" customWidth="1"/>
  </cols>
  <sheetData>
    <row r="1" spans="1:2" ht="12.75">
      <c r="A1" s="2" t="s">
        <v>77</v>
      </c>
      <c r="B1" s="39" t="s">
        <v>78</v>
      </c>
    </row>
    <row r="3" ht="12.75">
      <c r="A3" s="1" t="s">
        <v>164</v>
      </c>
    </row>
    <row r="4" spans="1:5" ht="12.75">
      <c r="A4" s="40" t="s">
        <v>18</v>
      </c>
      <c r="B4" s="40" t="s">
        <v>170</v>
      </c>
      <c r="C4" s="40" t="s">
        <v>165</v>
      </c>
      <c r="E4" s="41" t="s">
        <v>190</v>
      </c>
    </row>
    <row r="5" spans="1:5" ht="12.75">
      <c r="A5" s="4" t="s">
        <v>172</v>
      </c>
      <c r="B5" s="4">
        <v>6</v>
      </c>
      <c r="C5" s="5">
        <v>0.1111111111111111</v>
      </c>
      <c r="E5" s="42">
        <v>20</v>
      </c>
    </row>
    <row r="6" spans="1:3" ht="12.75">
      <c r="A6" s="4" t="s">
        <v>163</v>
      </c>
      <c r="B6" s="4">
        <v>19</v>
      </c>
      <c r="C6" s="5">
        <v>0.35185185185185186</v>
      </c>
    </row>
    <row r="7" spans="1:3" ht="12.75">
      <c r="A7" s="4" t="s">
        <v>173</v>
      </c>
      <c r="B7" s="4">
        <v>24</v>
      </c>
      <c r="C7" s="5">
        <v>0.4444444444444444</v>
      </c>
    </row>
    <row r="8" spans="1:3" ht="12.75">
      <c r="A8" s="4" t="s">
        <v>174</v>
      </c>
      <c r="B8" s="4">
        <v>5</v>
      </c>
      <c r="C8" s="5">
        <v>0.09259259259259259</v>
      </c>
    </row>
    <row r="9" spans="1:3" ht="12.75">
      <c r="A9" s="4" t="s">
        <v>162</v>
      </c>
      <c r="B9" s="4">
        <v>54</v>
      </c>
      <c r="C9" s="5"/>
    </row>
    <row r="11" ht="12.75">
      <c r="A11" s="1" t="s">
        <v>171</v>
      </c>
    </row>
    <row r="12" spans="1:5" ht="12.75">
      <c r="A12" s="40" t="s">
        <v>178</v>
      </c>
      <c r="B12" s="40" t="s">
        <v>170</v>
      </c>
      <c r="C12" s="40" t="s">
        <v>165</v>
      </c>
      <c r="E12" s="41" t="s">
        <v>191</v>
      </c>
    </row>
    <row r="13" spans="1:5" ht="12.75">
      <c r="A13" s="4" t="s">
        <v>166</v>
      </c>
      <c r="B13" s="4">
        <v>3</v>
      </c>
      <c r="C13" s="5">
        <v>0.05555555555555555</v>
      </c>
      <c r="E13" s="42">
        <v>500</v>
      </c>
    </row>
    <row r="14" spans="1:3" ht="12.75">
      <c r="A14" s="4" t="s">
        <v>167</v>
      </c>
      <c r="B14" s="4">
        <v>18</v>
      </c>
      <c r="C14" s="5">
        <v>0.3333333333333333</v>
      </c>
    </row>
    <row r="15" spans="1:3" ht="12.75">
      <c r="A15" s="4" t="s">
        <v>168</v>
      </c>
      <c r="B15" s="4">
        <v>13</v>
      </c>
      <c r="C15" s="5">
        <v>0.24074074074074073</v>
      </c>
    </row>
    <row r="16" spans="1:3" ht="12.75">
      <c r="A16" s="4" t="s">
        <v>169</v>
      </c>
      <c r="B16" s="4">
        <v>17</v>
      </c>
      <c r="C16" s="5">
        <v>0.3148148148148148</v>
      </c>
    </row>
    <row r="17" spans="1:3" ht="12.75">
      <c r="A17" s="4" t="s">
        <v>298</v>
      </c>
      <c r="B17" s="4">
        <v>1</v>
      </c>
      <c r="C17" s="5">
        <v>0.06</v>
      </c>
    </row>
    <row r="18" spans="1:3" ht="12.75">
      <c r="A18" s="4" t="s">
        <v>162</v>
      </c>
      <c r="B18" s="4">
        <v>54</v>
      </c>
      <c r="C18" s="5"/>
    </row>
    <row r="19" ht="12.75">
      <c r="C19" s="11"/>
    </row>
    <row r="20" ht="12.75">
      <c r="A20" s="1" t="s">
        <v>177</v>
      </c>
    </row>
    <row r="21" spans="1:5" ht="12.75">
      <c r="A21" s="40" t="s">
        <v>179</v>
      </c>
      <c r="B21" s="40" t="s">
        <v>170</v>
      </c>
      <c r="C21" s="40" t="s">
        <v>165</v>
      </c>
      <c r="E21" s="41" t="s">
        <v>192</v>
      </c>
    </row>
    <row r="22" spans="1:5" ht="12.75">
      <c r="A22" s="4" t="s">
        <v>180</v>
      </c>
      <c r="B22" s="4">
        <v>8</v>
      </c>
      <c r="C22" s="5">
        <f>B22/B$26</f>
        <v>0.13114754098360656</v>
      </c>
      <c r="E22" s="42">
        <v>4600</v>
      </c>
    </row>
    <row r="23" spans="1:3" ht="12.75">
      <c r="A23" s="4" t="s">
        <v>181</v>
      </c>
      <c r="B23" s="4">
        <v>29</v>
      </c>
      <c r="C23" s="5">
        <f>B23/B$26</f>
        <v>0.47540983606557374</v>
      </c>
    </row>
    <row r="24" spans="1:3" ht="12.75">
      <c r="A24" s="4" t="s">
        <v>182</v>
      </c>
      <c r="B24" s="4">
        <v>18</v>
      </c>
      <c r="C24" s="5">
        <f>B24/B$26</f>
        <v>0.29508196721311475</v>
      </c>
    </row>
    <row r="25" spans="1:3" ht="12.75">
      <c r="A25" s="4" t="s">
        <v>183</v>
      </c>
      <c r="B25" s="4">
        <v>6</v>
      </c>
      <c r="C25" s="5">
        <f>B25/B$26</f>
        <v>0.09836065573770492</v>
      </c>
    </row>
    <row r="26" spans="1:3" ht="12.75">
      <c r="A26" s="4" t="s">
        <v>162</v>
      </c>
      <c r="B26" s="4">
        <v>61</v>
      </c>
      <c r="C26" s="5"/>
    </row>
    <row r="27" spans="1:3" ht="12.75">
      <c r="A27" s="4"/>
      <c r="B27" s="4"/>
      <c r="C27" s="5"/>
    </row>
    <row r="28" ht="12.75">
      <c r="C28" s="11"/>
    </row>
    <row r="29" spans="1:5" ht="12.75">
      <c r="A29" s="40" t="s">
        <v>184</v>
      </c>
      <c r="B29" s="40" t="s">
        <v>170</v>
      </c>
      <c r="C29" s="40" t="s">
        <v>165</v>
      </c>
      <c r="E29" s="41" t="s">
        <v>193</v>
      </c>
    </row>
    <row r="30" spans="1:5" ht="12.75">
      <c r="A30" s="5" t="s">
        <v>185</v>
      </c>
      <c r="B30" s="4">
        <v>10</v>
      </c>
      <c r="C30" s="5">
        <f>B30/B$35</f>
        <v>0.18518518518518517</v>
      </c>
      <c r="E30" s="43">
        <v>0.16</v>
      </c>
    </row>
    <row r="31" spans="1:3" ht="12.75">
      <c r="A31" s="5" t="s">
        <v>186</v>
      </c>
      <c r="B31" s="4">
        <v>22</v>
      </c>
      <c r="C31" s="5">
        <f>B31/B$35</f>
        <v>0.4074074074074074</v>
      </c>
    </row>
    <row r="32" spans="1:3" ht="12.75">
      <c r="A32" s="4" t="s">
        <v>187</v>
      </c>
      <c r="B32" s="4">
        <v>11</v>
      </c>
      <c r="C32" s="5">
        <f>B32/B$35</f>
        <v>0.2037037037037037</v>
      </c>
    </row>
    <row r="33" spans="1:3" ht="12.75">
      <c r="A33" s="4" t="s">
        <v>188</v>
      </c>
      <c r="B33" s="4">
        <v>8</v>
      </c>
      <c r="C33" s="5">
        <f>B33/B$35</f>
        <v>0.14814814814814814</v>
      </c>
    </row>
    <row r="34" spans="1:3" ht="12.75">
      <c r="A34" s="4" t="s">
        <v>189</v>
      </c>
      <c r="B34" s="4">
        <v>3</v>
      </c>
      <c r="C34" s="5">
        <f>B34/B$35</f>
        <v>0.05555555555555555</v>
      </c>
    </row>
    <row r="35" spans="1:3" ht="12.75">
      <c r="A35" s="4" t="s">
        <v>162</v>
      </c>
      <c r="B35" s="4">
        <v>54</v>
      </c>
      <c r="C35" s="5"/>
    </row>
    <row r="37" spans="2:3" ht="12.75">
      <c r="B37" s="44" t="s">
        <v>170</v>
      </c>
      <c r="C37" s="44" t="s">
        <v>165</v>
      </c>
    </row>
    <row r="38" spans="1:3" ht="12.75">
      <c r="A38" s="4" t="s">
        <v>194</v>
      </c>
      <c r="B38" s="4">
        <v>19</v>
      </c>
      <c r="C38" s="5">
        <v>0.35185185185185186</v>
      </c>
    </row>
    <row r="39" spans="1:3" ht="12.75">
      <c r="A39" s="4" t="s">
        <v>195</v>
      </c>
      <c r="B39" s="4">
        <v>13</v>
      </c>
      <c r="C39" s="5">
        <v>0.24074074074074073</v>
      </c>
    </row>
    <row r="40" spans="1:3" ht="12.75">
      <c r="A40" s="4" t="s">
        <v>196</v>
      </c>
      <c r="B40" s="4">
        <v>21</v>
      </c>
      <c r="C40" s="5">
        <v>0.3888888888888889</v>
      </c>
    </row>
    <row r="41" spans="1:3" ht="12.75">
      <c r="A41" s="4" t="s">
        <v>197</v>
      </c>
      <c r="B41" s="4">
        <v>1</v>
      </c>
      <c r="C41" s="5">
        <v>0.018518518518518517</v>
      </c>
    </row>
    <row r="42" spans="1:3" ht="12.75">
      <c r="A42" s="4"/>
      <c r="B42" s="4">
        <v>54</v>
      </c>
      <c r="C42" s="4"/>
    </row>
    <row r="44" ht="12.75">
      <c r="A44" s="45" t="s">
        <v>203</v>
      </c>
    </row>
    <row r="45" spans="1:3" ht="12.75">
      <c r="A45" s="40" t="s">
        <v>204</v>
      </c>
      <c r="B45" s="40" t="s">
        <v>170</v>
      </c>
      <c r="C45" s="40" t="s">
        <v>165</v>
      </c>
    </row>
    <row r="46" spans="1:3" ht="12.75">
      <c r="A46" s="4" t="s">
        <v>198</v>
      </c>
      <c r="B46" s="4">
        <v>20</v>
      </c>
      <c r="C46" s="5">
        <f>B46/B$51</f>
        <v>0.32786885245901637</v>
      </c>
    </row>
    <row r="47" spans="1:3" ht="12.75">
      <c r="A47" s="4" t="s">
        <v>199</v>
      </c>
      <c r="B47" s="4">
        <v>14</v>
      </c>
      <c r="C47" s="5">
        <f>B47/B$51</f>
        <v>0.22950819672131148</v>
      </c>
    </row>
    <row r="48" spans="1:3" ht="12.75">
      <c r="A48" s="4" t="s">
        <v>200</v>
      </c>
      <c r="B48" s="4">
        <v>7</v>
      </c>
      <c r="C48" s="5">
        <f>B48/B$51</f>
        <v>0.11475409836065574</v>
      </c>
    </row>
    <row r="49" spans="1:3" ht="12.75">
      <c r="A49" s="4" t="s">
        <v>201</v>
      </c>
      <c r="B49" s="4">
        <v>12</v>
      </c>
      <c r="C49" s="5">
        <f>B49/B$51</f>
        <v>0.19672131147540983</v>
      </c>
    </row>
    <row r="50" spans="1:3" ht="12.75">
      <c r="A50" s="4" t="s">
        <v>202</v>
      </c>
      <c r="B50" s="4">
        <v>8</v>
      </c>
      <c r="C50" s="5">
        <f>B50/B$51</f>
        <v>0.13114754098360656</v>
      </c>
    </row>
    <row r="51" spans="1:3" ht="12.75">
      <c r="A51" s="4" t="s">
        <v>162</v>
      </c>
      <c r="B51" s="4">
        <v>61</v>
      </c>
      <c r="C51" s="4"/>
    </row>
    <row r="54" spans="1:4" ht="12.75">
      <c r="A54" s="40" t="s">
        <v>214</v>
      </c>
      <c r="B54" s="40" t="s">
        <v>170</v>
      </c>
      <c r="C54" s="40" t="s">
        <v>165</v>
      </c>
      <c r="D54" s="46"/>
    </row>
    <row r="55" spans="1:3" ht="12.75">
      <c r="A55" s="4" t="s">
        <v>205</v>
      </c>
      <c r="B55" s="4">
        <v>11</v>
      </c>
      <c r="C55" s="5">
        <f>B55/B$62</f>
        <v>0.18032786885245902</v>
      </c>
    </row>
    <row r="56" spans="1:3" ht="12.75">
      <c r="A56" s="4" t="s">
        <v>206</v>
      </c>
      <c r="B56" s="4">
        <v>16</v>
      </c>
      <c r="C56" s="5">
        <f aca="true" t="shared" si="0" ref="C56:C61">B56/B$62</f>
        <v>0.26229508196721313</v>
      </c>
    </row>
    <row r="57" spans="1:3" ht="12.75">
      <c r="A57" s="4" t="s">
        <v>207</v>
      </c>
      <c r="B57" s="4">
        <v>9</v>
      </c>
      <c r="C57" s="5">
        <f t="shared" si="0"/>
        <v>0.14754098360655737</v>
      </c>
    </row>
    <row r="58" spans="1:3" ht="12.75">
      <c r="A58" s="4" t="s">
        <v>208</v>
      </c>
      <c r="B58" s="4">
        <v>8</v>
      </c>
      <c r="C58" s="5">
        <f t="shared" si="0"/>
        <v>0.13114754098360656</v>
      </c>
    </row>
    <row r="59" spans="1:3" ht="12.75">
      <c r="A59" s="4" t="s">
        <v>211</v>
      </c>
      <c r="B59" s="4">
        <v>5</v>
      </c>
      <c r="C59" s="5">
        <f t="shared" si="0"/>
        <v>0.08196721311475409</v>
      </c>
    </row>
    <row r="60" spans="1:3" ht="12.75">
      <c r="A60" s="4" t="s">
        <v>212</v>
      </c>
      <c r="B60" s="4">
        <v>4</v>
      </c>
      <c r="C60" s="5">
        <f t="shared" si="0"/>
        <v>0.06557377049180328</v>
      </c>
    </row>
    <row r="61" spans="1:3" ht="12.75">
      <c r="A61" s="4" t="s">
        <v>213</v>
      </c>
      <c r="B61" s="4">
        <v>8</v>
      </c>
      <c r="C61" s="5">
        <f t="shared" si="0"/>
        <v>0.13114754098360656</v>
      </c>
    </row>
    <row r="62" spans="1:3" ht="12.75">
      <c r="A62" s="4" t="s">
        <v>162</v>
      </c>
      <c r="B62" s="4">
        <v>61</v>
      </c>
      <c r="C62" s="4"/>
    </row>
    <row r="64" spans="1:3" ht="12.75">
      <c r="A64" s="40" t="s">
        <v>215</v>
      </c>
      <c r="B64" s="40" t="s">
        <v>170</v>
      </c>
      <c r="C64" s="40" t="s">
        <v>165</v>
      </c>
    </row>
    <row r="65" spans="1:3" ht="12.75">
      <c r="A65" s="4" t="s">
        <v>205</v>
      </c>
      <c r="B65" s="4">
        <v>7</v>
      </c>
      <c r="C65" s="5">
        <f aca="true" t="shared" si="1" ref="C65:C70">B65/B$71</f>
        <v>0.11475409836065574</v>
      </c>
    </row>
    <row r="66" spans="1:3" ht="12.75">
      <c r="A66" s="4" t="s">
        <v>206</v>
      </c>
      <c r="B66" s="4">
        <v>22</v>
      </c>
      <c r="C66" s="5">
        <f t="shared" si="1"/>
        <v>0.36065573770491804</v>
      </c>
    </row>
    <row r="67" spans="1:3" ht="12.75">
      <c r="A67" s="4" t="s">
        <v>207</v>
      </c>
      <c r="B67" s="4">
        <v>17</v>
      </c>
      <c r="C67" s="5">
        <f t="shared" si="1"/>
        <v>0.2786885245901639</v>
      </c>
    </row>
    <row r="68" spans="1:3" ht="12.75">
      <c r="A68" s="4" t="s">
        <v>208</v>
      </c>
      <c r="B68" s="4">
        <v>4</v>
      </c>
      <c r="C68" s="5">
        <f t="shared" si="1"/>
        <v>0.06557377049180328</v>
      </c>
    </row>
    <row r="69" spans="1:3" ht="12.75">
      <c r="A69" s="4" t="s">
        <v>209</v>
      </c>
      <c r="B69" s="4">
        <v>5</v>
      </c>
      <c r="C69" s="5">
        <f t="shared" si="1"/>
        <v>0.08196721311475409</v>
      </c>
    </row>
    <row r="70" spans="1:3" ht="12.75">
      <c r="A70" s="4" t="s">
        <v>210</v>
      </c>
      <c r="B70" s="4">
        <v>6</v>
      </c>
      <c r="C70" s="5">
        <f t="shared" si="1"/>
        <v>0.09836065573770492</v>
      </c>
    </row>
    <row r="71" spans="1:3" ht="12.75">
      <c r="A71" s="4" t="s">
        <v>162</v>
      </c>
      <c r="B71" s="4">
        <v>61</v>
      </c>
      <c r="C71" s="5"/>
    </row>
    <row r="73" spans="1:3" ht="12.75">
      <c r="A73" s="40" t="s">
        <v>216</v>
      </c>
      <c r="B73" s="40" t="s">
        <v>170</v>
      </c>
      <c r="C73" s="40" t="s">
        <v>165</v>
      </c>
    </row>
    <row r="74" spans="1:3" ht="12.75">
      <c r="A74" s="4" t="s">
        <v>205</v>
      </c>
      <c r="B74" s="4">
        <v>32</v>
      </c>
      <c r="C74" s="5">
        <f aca="true" t="shared" si="2" ref="C74:C79">B74/B$80</f>
        <v>0.5245901639344263</v>
      </c>
    </row>
    <row r="75" spans="1:3" ht="12.75">
      <c r="A75" s="4" t="s">
        <v>206</v>
      </c>
      <c r="B75" s="4">
        <v>18</v>
      </c>
      <c r="C75" s="5">
        <f t="shared" si="2"/>
        <v>0.29508196721311475</v>
      </c>
    </row>
    <row r="76" spans="1:3" ht="12.75">
      <c r="A76" s="4" t="s">
        <v>207</v>
      </c>
      <c r="B76" s="4">
        <v>5</v>
      </c>
      <c r="C76" s="5">
        <f t="shared" si="2"/>
        <v>0.08196721311475409</v>
      </c>
    </row>
    <row r="77" spans="1:3" ht="12.75">
      <c r="A77" s="4" t="s">
        <v>208</v>
      </c>
      <c r="B77" s="4">
        <v>2</v>
      </c>
      <c r="C77" s="5">
        <f t="shared" si="2"/>
        <v>0.03278688524590164</v>
      </c>
    </row>
    <row r="78" spans="1:3" ht="12.75">
      <c r="A78" s="4" t="s">
        <v>209</v>
      </c>
      <c r="B78" s="4">
        <v>3</v>
      </c>
      <c r="C78" s="5">
        <f t="shared" si="2"/>
        <v>0.04918032786885246</v>
      </c>
    </row>
    <row r="79" spans="1:3" ht="12.75">
      <c r="A79" s="4" t="s">
        <v>210</v>
      </c>
      <c r="B79" s="4">
        <v>1</v>
      </c>
      <c r="C79" s="5">
        <f t="shared" si="2"/>
        <v>0.01639344262295082</v>
      </c>
    </row>
    <row r="80" spans="1:3" ht="12.75">
      <c r="A80" s="4" t="s">
        <v>162</v>
      </c>
      <c r="B80" s="4">
        <v>61</v>
      </c>
      <c r="C80" s="5"/>
    </row>
    <row r="82" spans="1:3" ht="12.75">
      <c r="A82" s="40" t="s">
        <v>217</v>
      </c>
      <c r="B82" s="40" t="s">
        <v>170</v>
      </c>
      <c r="C82" s="40" t="s">
        <v>165</v>
      </c>
    </row>
    <row r="83" spans="1:3" ht="12.75">
      <c r="A83" s="4" t="s">
        <v>205</v>
      </c>
      <c r="B83" s="4">
        <v>18</v>
      </c>
      <c r="C83" s="5">
        <f aca="true" t="shared" si="3" ref="C83:C88">B83/B$89</f>
        <v>0.29508196721311475</v>
      </c>
    </row>
    <row r="84" spans="1:3" ht="12.75">
      <c r="A84" s="4" t="s">
        <v>206</v>
      </c>
      <c r="B84" s="4">
        <v>9</v>
      </c>
      <c r="C84" s="5">
        <f t="shared" si="3"/>
        <v>0.14754098360655737</v>
      </c>
    </row>
    <row r="85" spans="1:3" ht="12.75">
      <c r="A85" s="4" t="s">
        <v>207</v>
      </c>
      <c r="B85" s="4">
        <v>10</v>
      </c>
      <c r="C85" s="5">
        <f t="shared" si="3"/>
        <v>0.16393442622950818</v>
      </c>
    </row>
    <row r="86" spans="1:3" ht="12.75">
      <c r="A86" s="4" t="s">
        <v>208</v>
      </c>
      <c r="B86" s="4">
        <v>5</v>
      </c>
      <c r="C86" s="5">
        <f t="shared" si="3"/>
        <v>0.08196721311475409</v>
      </c>
    </row>
    <row r="87" spans="1:3" ht="12.75">
      <c r="A87" s="4" t="s">
        <v>209</v>
      </c>
      <c r="B87" s="4">
        <v>10</v>
      </c>
      <c r="C87" s="5">
        <f t="shared" si="3"/>
        <v>0.16393442622950818</v>
      </c>
    </row>
    <row r="88" spans="1:3" ht="12.75">
      <c r="A88" s="4" t="s">
        <v>210</v>
      </c>
      <c r="B88" s="4">
        <v>9</v>
      </c>
      <c r="C88" s="5">
        <f t="shared" si="3"/>
        <v>0.14754098360655737</v>
      </c>
    </row>
    <row r="89" spans="1:3" ht="12.75">
      <c r="A89" s="4" t="s">
        <v>162</v>
      </c>
      <c r="B89" s="4">
        <v>61</v>
      </c>
      <c r="C89" s="5"/>
    </row>
    <row r="91" spans="1:3" ht="12.75">
      <c r="A91" s="40" t="s">
        <v>222</v>
      </c>
      <c r="B91" s="40" t="s">
        <v>170</v>
      </c>
      <c r="C91" s="40" t="s">
        <v>165</v>
      </c>
    </row>
    <row r="92" spans="1:3" ht="12.75">
      <c r="A92" s="4" t="s">
        <v>223</v>
      </c>
      <c r="B92" s="4">
        <v>43</v>
      </c>
      <c r="C92" s="5">
        <f>B92/B$95</f>
        <v>0.7049180327868853</v>
      </c>
    </row>
    <row r="93" spans="1:3" ht="12.75">
      <c r="A93" s="4" t="s">
        <v>221</v>
      </c>
      <c r="B93" s="4">
        <v>5</v>
      </c>
      <c r="C93" s="5">
        <f>B93/B$95</f>
        <v>0.08196721311475409</v>
      </c>
    </row>
    <row r="94" spans="1:3" ht="12.75">
      <c r="A94" s="4" t="s">
        <v>220</v>
      </c>
      <c r="B94" s="4">
        <v>13</v>
      </c>
      <c r="C94" s="5">
        <f>B94/B$95</f>
        <v>0.21311475409836064</v>
      </c>
    </row>
    <row r="95" spans="1:3" ht="12.75">
      <c r="A95" s="4" t="s">
        <v>162</v>
      </c>
      <c r="B95" s="4">
        <v>61</v>
      </c>
      <c r="C95" s="5"/>
    </row>
    <row r="97" spans="1:3" ht="12.75">
      <c r="A97" s="40" t="s">
        <v>226</v>
      </c>
      <c r="B97" s="40" t="s">
        <v>170</v>
      </c>
      <c r="C97" s="40" t="s">
        <v>165</v>
      </c>
    </row>
    <row r="98" spans="1:3" ht="12.75">
      <c r="A98" s="4" t="s">
        <v>227</v>
      </c>
      <c r="B98" s="4">
        <v>44</v>
      </c>
      <c r="C98" s="5">
        <f>B98/B$103</f>
        <v>0.7213114754098361</v>
      </c>
    </row>
    <row r="99" spans="1:3" ht="12.75">
      <c r="A99" s="4" t="s">
        <v>224</v>
      </c>
      <c r="B99" s="4">
        <v>4</v>
      </c>
      <c r="C99" s="5">
        <f>B99/B$103</f>
        <v>0.06557377049180328</v>
      </c>
    </row>
    <row r="100" spans="1:3" ht="12.75">
      <c r="A100" s="4" t="s">
        <v>221</v>
      </c>
      <c r="B100" s="4">
        <v>5</v>
      </c>
      <c r="C100" s="5">
        <f>B100/B$103</f>
        <v>0.08196721311475409</v>
      </c>
    </row>
    <row r="101" spans="1:3" ht="12.75">
      <c r="A101" s="4" t="s">
        <v>225</v>
      </c>
      <c r="B101" s="4">
        <v>4</v>
      </c>
      <c r="C101" s="5">
        <f>B101/B$103</f>
        <v>0.06557377049180328</v>
      </c>
    </row>
    <row r="102" spans="1:3" ht="12.75">
      <c r="A102" s="4" t="s">
        <v>219</v>
      </c>
      <c r="B102" s="4">
        <v>4</v>
      </c>
      <c r="C102" s="5">
        <f>B102/B$103</f>
        <v>0.06557377049180328</v>
      </c>
    </row>
    <row r="103" spans="1:3" ht="12.75">
      <c r="A103" s="4" t="s">
        <v>162</v>
      </c>
      <c r="B103" s="4">
        <v>61</v>
      </c>
      <c r="C103" s="5"/>
    </row>
    <row r="105" spans="1:3" ht="12.75">
      <c r="A105" s="40" t="s">
        <v>229</v>
      </c>
      <c r="B105" s="40" t="s">
        <v>170</v>
      </c>
      <c r="C105" s="40" t="s">
        <v>165</v>
      </c>
    </row>
    <row r="106" spans="1:3" ht="12.75">
      <c r="A106" s="4" t="s">
        <v>205</v>
      </c>
      <c r="B106" s="4">
        <v>15</v>
      </c>
      <c r="C106" s="5">
        <f>B106/B$110</f>
        <v>0.2459016393442623</v>
      </c>
    </row>
    <row r="107" spans="1:3" ht="12.75">
      <c r="A107" s="4" t="s">
        <v>206</v>
      </c>
      <c r="B107" s="4">
        <v>19</v>
      </c>
      <c r="C107" s="5">
        <f>B107/B$110</f>
        <v>0.3114754098360656</v>
      </c>
    </row>
    <row r="108" spans="1:3" ht="12.75">
      <c r="A108" s="4" t="s">
        <v>228</v>
      </c>
      <c r="B108" s="4">
        <v>19</v>
      </c>
      <c r="C108" s="5">
        <f>B108/B$110</f>
        <v>0.3114754098360656</v>
      </c>
    </row>
    <row r="109" spans="1:3" ht="12.75">
      <c r="A109" s="4" t="s">
        <v>218</v>
      </c>
      <c r="B109" s="4">
        <v>8</v>
      </c>
      <c r="C109" s="5">
        <f>B109/B$110</f>
        <v>0.13114754098360656</v>
      </c>
    </row>
    <row r="110" spans="1:3" ht="12.75">
      <c r="A110" s="4" t="s">
        <v>162</v>
      </c>
      <c r="B110" s="4">
        <v>61</v>
      </c>
      <c r="C110" s="4"/>
    </row>
  </sheetData>
  <printOptions horizontalCentered="1"/>
  <pageMargins left="0.7480314960629921" right="0.7480314960629921" top="0.984251968503937" bottom="0.984251968503937" header="0.5118110236220472" footer="0.5118110236220472"/>
  <pageSetup fitToWidth="2" orientation="portrait" paperSize="9" scale="80" r:id="rId1"/>
  <headerFooter alignWithMargins="0">
    <oddFooter>&amp;L&amp;F&amp;C&amp;A</oddFooter>
  </headerFooter>
  <rowBreaks count="1" manualBreakCount="1">
    <brk id="4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7.00390625" style="14" customWidth="1"/>
    <col min="2" max="2" width="24.7109375" style="14" customWidth="1"/>
    <col min="3" max="3" width="24.00390625" style="14" customWidth="1"/>
    <col min="4" max="4" width="21.28125" style="19" customWidth="1"/>
    <col min="5" max="5" width="15.7109375" style="14" customWidth="1"/>
    <col min="6" max="16384" width="9.140625" style="14" customWidth="1"/>
  </cols>
  <sheetData>
    <row r="1" spans="1:5" ht="26.25" customHeight="1" thickBot="1">
      <c r="A1" s="49" t="s">
        <v>10</v>
      </c>
      <c r="B1" s="50" t="s">
        <v>51</v>
      </c>
      <c r="C1" s="51" t="s">
        <v>108</v>
      </c>
      <c r="D1" s="52" t="s">
        <v>60</v>
      </c>
      <c r="E1" s="53" t="s">
        <v>58</v>
      </c>
    </row>
    <row r="2" spans="1:5" ht="15" thickTop="1">
      <c r="A2" s="14">
        <v>1</v>
      </c>
      <c r="B2" s="14" t="s">
        <v>53</v>
      </c>
      <c r="C2" s="14" t="s">
        <v>107</v>
      </c>
      <c r="D2" s="19" t="s">
        <v>62</v>
      </c>
      <c r="E2" s="14" t="s">
        <v>59</v>
      </c>
    </row>
    <row r="3" spans="1:4" ht="14.25">
      <c r="A3" s="14">
        <v>2</v>
      </c>
      <c r="B3" s="14" t="s">
        <v>52</v>
      </c>
      <c r="C3" s="14" t="s">
        <v>107</v>
      </c>
      <c r="D3" s="19" t="s">
        <v>63</v>
      </c>
    </row>
    <row r="4" spans="1:5" ht="14.25">
      <c r="A4" s="14">
        <v>3</v>
      </c>
      <c r="B4" s="14" t="s">
        <v>57</v>
      </c>
      <c r="C4" s="14" t="s">
        <v>109</v>
      </c>
      <c r="D4" s="19" t="s">
        <v>61</v>
      </c>
      <c r="E4" s="14" t="s">
        <v>59</v>
      </c>
    </row>
    <row r="5" spans="1:4" ht="14.25">
      <c r="A5" s="14">
        <v>4</v>
      </c>
      <c r="B5" s="14" t="s">
        <v>68</v>
      </c>
      <c r="C5" s="14" t="s">
        <v>110</v>
      </c>
      <c r="D5" s="19" t="s">
        <v>67</v>
      </c>
    </row>
    <row r="6" spans="1:4" ht="14.25">
      <c r="A6" s="14">
        <v>5</v>
      </c>
      <c r="B6" s="14" t="s">
        <v>68</v>
      </c>
      <c r="C6" s="14" t="s">
        <v>110</v>
      </c>
      <c r="D6" s="19" t="s">
        <v>69</v>
      </c>
    </row>
    <row r="7" spans="1:5" ht="14.25">
      <c r="A7" s="14">
        <v>6</v>
      </c>
      <c r="B7" s="14" t="s">
        <v>72</v>
      </c>
      <c r="C7" s="47" t="s">
        <v>111</v>
      </c>
      <c r="D7" s="19" t="s">
        <v>73</v>
      </c>
      <c r="E7" s="14" t="s">
        <v>59</v>
      </c>
    </row>
    <row r="8" spans="1:5" ht="14.25">
      <c r="A8" s="14">
        <v>7</v>
      </c>
      <c r="B8" s="14" t="s">
        <v>52</v>
      </c>
      <c r="C8" s="47" t="s">
        <v>112</v>
      </c>
      <c r="D8" s="19" t="s">
        <v>75</v>
      </c>
      <c r="E8" s="14" t="s">
        <v>59</v>
      </c>
    </row>
    <row r="9" spans="1:5" ht="14.25">
      <c r="A9" s="14">
        <v>8</v>
      </c>
      <c r="B9" s="14" t="s">
        <v>52</v>
      </c>
      <c r="C9" s="48" t="s">
        <v>112</v>
      </c>
      <c r="D9" s="19" t="s">
        <v>75</v>
      </c>
      <c r="E9" s="14" t="s">
        <v>59</v>
      </c>
    </row>
    <row r="10" spans="1:5" ht="14.25">
      <c r="A10" s="14">
        <v>9</v>
      </c>
      <c r="B10" s="14" t="s">
        <v>80</v>
      </c>
      <c r="C10" s="14">
        <v>22</v>
      </c>
      <c r="E10" s="14" t="s">
        <v>85</v>
      </c>
    </row>
    <row r="11" spans="1:5" ht="14.25">
      <c r="A11" s="14">
        <v>10</v>
      </c>
      <c r="B11" s="14" t="s">
        <v>80</v>
      </c>
      <c r="C11" s="14" t="s">
        <v>113</v>
      </c>
      <c r="E11" s="14" t="s">
        <v>85</v>
      </c>
    </row>
    <row r="12" spans="1:5" ht="14.25">
      <c r="A12" s="14">
        <v>11</v>
      </c>
      <c r="B12" s="14" t="s">
        <v>57</v>
      </c>
      <c r="C12" s="14" t="s">
        <v>84</v>
      </c>
      <c r="E12" s="14" t="s">
        <v>59</v>
      </c>
    </row>
    <row r="13" spans="1:5" ht="14.25">
      <c r="A13" s="14">
        <v>12</v>
      </c>
      <c r="B13" s="14" t="s">
        <v>53</v>
      </c>
      <c r="C13" s="14">
        <v>12</v>
      </c>
      <c r="D13" s="19">
        <v>0.66</v>
      </c>
      <c r="E13" s="14" t="s">
        <v>59</v>
      </c>
    </row>
    <row r="14" spans="1:4" ht="14.25">
      <c r="A14" s="14">
        <v>13</v>
      </c>
      <c r="B14" s="14" t="s">
        <v>88</v>
      </c>
      <c r="C14" s="14">
        <v>8</v>
      </c>
      <c r="D14" s="19">
        <v>0.38</v>
      </c>
    </row>
    <row r="15" spans="1:4" ht="14.25">
      <c r="A15" s="14">
        <v>14</v>
      </c>
      <c r="B15" s="14" t="s">
        <v>88</v>
      </c>
      <c r="C15" s="14">
        <v>3</v>
      </c>
      <c r="D15" s="19">
        <v>1</v>
      </c>
    </row>
    <row r="16" spans="1:2" ht="14.25">
      <c r="A16" s="14">
        <v>15</v>
      </c>
      <c r="B16" s="14" t="s">
        <v>88</v>
      </c>
    </row>
    <row r="17" spans="1:4" ht="14.25">
      <c r="A17" s="14">
        <v>19</v>
      </c>
      <c r="B17" s="14" t="s">
        <v>52</v>
      </c>
      <c r="C17" s="14">
        <v>20</v>
      </c>
      <c r="D17" s="19">
        <v>0.62</v>
      </c>
    </row>
    <row r="18" spans="1:5" ht="14.25">
      <c r="A18" s="14">
        <v>20</v>
      </c>
      <c r="B18" s="14" t="s">
        <v>52</v>
      </c>
      <c r="C18" s="14">
        <v>32</v>
      </c>
      <c r="D18" s="19">
        <v>0.8</v>
      </c>
      <c r="E18" s="14" t="s">
        <v>59</v>
      </c>
    </row>
    <row r="19" spans="1:5" ht="14.25">
      <c r="A19" s="14">
        <v>21</v>
      </c>
      <c r="B19" s="14" t="s">
        <v>52</v>
      </c>
      <c r="C19" s="14">
        <v>20</v>
      </c>
      <c r="D19" s="19">
        <v>0.66</v>
      </c>
      <c r="E19" s="14" t="s">
        <v>59</v>
      </c>
    </row>
    <row r="20" spans="1:4" ht="14.25">
      <c r="A20" s="14">
        <v>22</v>
      </c>
      <c r="B20" s="14" t="s">
        <v>52</v>
      </c>
      <c r="C20" s="14">
        <v>18</v>
      </c>
      <c r="D20" s="19">
        <v>0.72</v>
      </c>
    </row>
    <row r="21" spans="1:5" ht="14.25">
      <c r="A21" s="14">
        <v>24</v>
      </c>
      <c r="B21" s="14" t="s">
        <v>100</v>
      </c>
      <c r="C21" s="14">
        <v>14</v>
      </c>
      <c r="D21" s="19">
        <v>0.53</v>
      </c>
      <c r="E21" s="14" t="s">
        <v>59</v>
      </c>
    </row>
    <row r="22" spans="1:4" ht="14.25">
      <c r="A22" s="14">
        <v>25</v>
      </c>
      <c r="B22" s="14" t="s">
        <v>103</v>
      </c>
      <c r="C22" s="14">
        <v>15</v>
      </c>
      <c r="D22" s="19">
        <v>0.5</v>
      </c>
    </row>
    <row r="23" spans="1:4" ht="14.25">
      <c r="A23" s="14">
        <v>26</v>
      </c>
      <c r="B23" s="14" t="s">
        <v>105</v>
      </c>
      <c r="C23" s="14">
        <v>8</v>
      </c>
      <c r="D23" s="19">
        <v>0.53</v>
      </c>
    </row>
    <row r="24" spans="1:4" ht="14.25">
      <c r="A24" s="14">
        <v>27</v>
      </c>
      <c r="B24" s="14" t="s">
        <v>72</v>
      </c>
      <c r="C24" s="14">
        <v>19</v>
      </c>
      <c r="D24" s="19">
        <v>0.8</v>
      </c>
    </row>
    <row r="25" spans="1:4" ht="14.25">
      <c r="A25" s="14">
        <v>29</v>
      </c>
      <c r="B25" s="14" t="s">
        <v>106</v>
      </c>
      <c r="C25" s="14">
        <v>9</v>
      </c>
      <c r="D25" s="19">
        <v>0.75</v>
      </c>
    </row>
    <row r="26" spans="1:4" ht="14.25">
      <c r="A26" s="14">
        <v>30</v>
      </c>
      <c r="B26" s="14" t="s">
        <v>116</v>
      </c>
      <c r="C26" s="14">
        <v>20</v>
      </c>
      <c r="D26" s="19">
        <v>0.83</v>
      </c>
    </row>
    <row r="27" spans="1:4" ht="14.25">
      <c r="A27" s="14">
        <v>28</v>
      </c>
      <c r="B27" s="14" t="s">
        <v>117</v>
      </c>
      <c r="C27" s="14">
        <v>20</v>
      </c>
      <c r="D27" s="19">
        <v>0.65</v>
      </c>
    </row>
    <row r="28" spans="1:4" ht="14.25">
      <c r="A28" s="14">
        <v>31</v>
      </c>
      <c r="B28" s="14" t="s">
        <v>118</v>
      </c>
      <c r="C28" s="14">
        <v>12</v>
      </c>
      <c r="D28" s="19">
        <v>0.8</v>
      </c>
    </row>
    <row r="29" spans="1:4" ht="14.25">
      <c r="A29" s="14">
        <v>32</v>
      </c>
      <c r="B29" s="14" t="s">
        <v>52</v>
      </c>
      <c r="C29" s="14">
        <v>3</v>
      </c>
      <c r="D29" s="19">
        <v>1</v>
      </c>
    </row>
    <row r="30" spans="1:4" ht="14.25">
      <c r="A30" s="14">
        <v>33</v>
      </c>
      <c r="B30" s="14" t="s">
        <v>106</v>
      </c>
      <c r="C30" s="14">
        <v>5</v>
      </c>
      <c r="D30" s="19">
        <v>0.9</v>
      </c>
    </row>
    <row r="31" spans="1:4" ht="14.25">
      <c r="A31" s="14">
        <v>34</v>
      </c>
      <c r="B31" s="14" t="s">
        <v>52</v>
      </c>
      <c r="C31" s="14">
        <v>1</v>
      </c>
      <c r="D31" s="19">
        <v>1</v>
      </c>
    </row>
    <row r="32" spans="1:4" ht="14.25">
      <c r="A32" s="14">
        <v>36</v>
      </c>
      <c r="B32" s="14" t="s">
        <v>52</v>
      </c>
      <c r="C32" s="14">
        <v>15</v>
      </c>
      <c r="D32" s="19">
        <v>0.62</v>
      </c>
    </row>
    <row r="33" spans="1:4" ht="14.25">
      <c r="A33" s="14">
        <v>37</v>
      </c>
      <c r="B33" s="14" t="s">
        <v>52</v>
      </c>
      <c r="C33" s="14">
        <v>34</v>
      </c>
      <c r="D33" s="19">
        <v>0.77</v>
      </c>
    </row>
    <row r="34" spans="1:4" ht="14.25">
      <c r="A34" s="14">
        <v>38</v>
      </c>
      <c r="B34" s="14" t="s">
        <v>52</v>
      </c>
      <c r="C34" s="14">
        <v>10</v>
      </c>
      <c r="D34" s="19">
        <v>0.83</v>
      </c>
    </row>
    <row r="35" spans="1:4" ht="14.25">
      <c r="A35" s="14">
        <v>39</v>
      </c>
      <c r="B35" s="14" t="s">
        <v>52</v>
      </c>
      <c r="C35" s="14">
        <v>10</v>
      </c>
      <c r="D35" s="19">
        <v>0.66</v>
      </c>
    </row>
    <row r="36" spans="1:4" ht="14.25">
      <c r="A36" s="14">
        <v>40</v>
      </c>
      <c r="B36" s="14" t="s">
        <v>106</v>
      </c>
      <c r="C36" s="14">
        <v>15</v>
      </c>
      <c r="D36" s="19">
        <v>0.71</v>
      </c>
    </row>
    <row r="37" spans="1:4" ht="14.25">
      <c r="A37" s="14">
        <v>41</v>
      </c>
      <c r="B37" s="14" t="s">
        <v>52</v>
      </c>
      <c r="C37" s="14">
        <v>18</v>
      </c>
      <c r="D37" s="19">
        <v>0.81</v>
      </c>
    </row>
    <row r="38" spans="1:4" ht="14.25">
      <c r="A38" s="14">
        <v>42</v>
      </c>
      <c r="B38" s="14" t="s">
        <v>72</v>
      </c>
      <c r="C38" s="14">
        <v>16</v>
      </c>
      <c r="D38" s="19">
        <v>0.8</v>
      </c>
    </row>
    <row r="39" spans="1:4" ht="14.25">
      <c r="A39" s="14">
        <v>43</v>
      </c>
      <c r="B39" s="14" t="s">
        <v>72</v>
      </c>
      <c r="C39" s="14">
        <v>12</v>
      </c>
      <c r="D39" s="19">
        <v>0.6</v>
      </c>
    </row>
    <row r="40" spans="1:4" ht="14.25">
      <c r="A40" s="14">
        <v>44</v>
      </c>
      <c r="B40" s="14" t="s">
        <v>106</v>
      </c>
      <c r="C40" s="14">
        <v>14</v>
      </c>
      <c r="D40" s="19">
        <v>0.7</v>
      </c>
    </row>
    <row r="41" spans="1:4" ht="14.25">
      <c r="A41" s="14">
        <v>46</v>
      </c>
      <c r="B41" s="14" t="s">
        <v>106</v>
      </c>
      <c r="C41" s="14">
        <v>10</v>
      </c>
      <c r="D41" s="19">
        <v>0.6</v>
      </c>
    </row>
    <row r="42" spans="1:4" ht="14.25">
      <c r="A42" s="14">
        <v>47</v>
      </c>
      <c r="B42" s="14" t="s">
        <v>52</v>
      </c>
      <c r="C42" s="14">
        <v>15</v>
      </c>
      <c r="D42" s="19">
        <v>0.62</v>
      </c>
    </row>
    <row r="43" spans="1:4" ht="14.25">
      <c r="A43" s="14">
        <v>48</v>
      </c>
      <c r="B43" s="14" t="s">
        <v>106</v>
      </c>
      <c r="C43" s="14">
        <v>10</v>
      </c>
      <c r="D43" s="19">
        <v>0.62</v>
      </c>
    </row>
    <row r="44" spans="1:4" ht="14.25">
      <c r="A44" s="14">
        <v>50</v>
      </c>
      <c r="B44" s="14" t="s">
        <v>68</v>
      </c>
      <c r="C44" s="14">
        <v>23</v>
      </c>
      <c r="D44" s="19">
        <v>0.63</v>
      </c>
    </row>
    <row r="45" spans="1:5" ht="14.25">
      <c r="A45" s="14">
        <v>62</v>
      </c>
      <c r="B45" s="14" t="s">
        <v>106</v>
      </c>
      <c r="E45" s="14" t="s">
        <v>153</v>
      </c>
    </row>
    <row r="46" spans="1:5" ht="14.25">
      <c r="A46" s="14">
        <v>64</v>
      </c>
      <c r="B46" s="14" t="s">
        <v>157</v>
      </c>
      <c r="E46" s="14" t="s">
        <v>153</v>
      </c>
    </row>
    <row r="47" spans="1:5" ht="14.25">
      <c r="A47" s="14">
        <v>65</v>
      </c>
      <c r="B47" s="14" t="s">
        <v>157</v>
      </c>
      <c r="E47" s="14" t="s">
        <v>153</v>
      </c>
    </row>
    <row r="51" ht="14.25">
      <c r="C51" s="14">
        <f>23/36</f>
        <v>0.6388888888888888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Selma el Obeid</cp:lastModifiedBy>
  <cp:lastPrinted>2002-11-16T10:01:30Z</cp:lastPrinted>
  <dcterms:created xsi:type="dcterms:W3CDTF">2002-04-04T09:14:36Z</dcterms:created>
  <dcterms:modified xsi:type="dcterms:W3CDTF">2003-10-07T13:21:44Z</dcterms:modified>
  <cp:category/>
  <cp:version/>
  <cp:contentType/>
  <cp:contentStatus/>
</cp:coreProperties>
</file>